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debook" sheetId="1" state="visible" r:id="rId3"/>
    <sheet name="Matrix" sheetId="2" state="visible" r:id="rId4"/>
    <sheet name="Extended_Portfolio" sheetId="3" state="visible" r:id="rId5"/>
    <sheet name="Event_Register" sheetId="4" state="visible" r:id="rId6"/>
    <sheet name="Register_2" sheetId="5" state="visible" r:id="rId7"/>
    <sheet name="ROC_Former_Partners" sheetId="6" state="visible" r:id="rId8"/>
    <sheet name="Kosovo_Diplomatic_Relations" sheetId="7" state="visible" r:id="rId9"/>
    <sheet name="Timelines" sheetId="8" state="visible" r:id="rId10"/>
    <sheet name="UN_Status" sheetId="9" state="visible" r:id="rId11"/>
    <sheet name="Register_3" sheetId="10" state="visible" r:id="rId12"/>
    <sheet name="Candidate_Audit" sheetId="11" state="visible" r:id="rId13"/>
    <sheet name="Governments_Note" sheetId="12" state="visible" r:id="rId14"/>
    <sheet name="Register_4" sheetId="13" state="visible" r:id="rId15"/>
    <sheet name="Source_Ledger" sheetId="14" state="visible" r:id="rId16"/>
    <sheet name="Terra_Nullius" sheetId="15" state="visible" r:id="rId17"/>
    <sheet name="Durability"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<sst xmlns="http://schemas.openxmlformats.org/spreadsheetml/2006/main" count="16856" uniqueCount="4603">
  <si>
    <t xml:space="preserve">Recognition at the Margins: Dataset and Codebook (version 1.12, 19 October 2026)</t>
  </si>
  <si>
    <t xml:space="preserve">Startup States Society. Cut-off date: 10 October 2026. Every count in the monograph must be reconstructable from individual rows in Event_Register and Source_Ledger. Licence: Creative Commons Attribution 4.0 International (CC BY 4.0), https://creativecommons.org/licenses/by/4.0/. Cite as: Julien Andrew Starr, Recognition at the Margins dataset, version 1.12 (Startup States Society 2026).</t>
  </si>
  <si>
    <t xml:space="preserve">1. Matrix status codes (sheet Matrix)</t>
  </si>
  <si>
    <t xml:space="preserve">Code</t>
  </si>
  <si>
    <t xml:space="preserve">Label</t>
  </si>
  <si>
    <t xml:space="preserve">Definition and counting rule</t>
  </si>
  <si>
    <t xml:space="preserve">A</t>
  </si>
  <si>
    <t xml:space="preserve">Current formal recognition verified</t>
  </si>
  <si>
    <t xml:space="preserve">An act of recognition by the UN member state is documented and no later withdrawal, freeze or qualification is documented at the cut-off date. The only status counted in current recognition totals.</t>
  </si>
  <si>
    <t xml:space="preserve">B</t>
  </si>
  <si>
    <t xml:space="preserve">No formal recognition identified</t>
  </si>
  <si>
    <t xml:space="preserve">A documented search found no act of recognition. Not a claim that recognition is legally impossible or that no contact has occurred.</t>
  </si>
  <si>
    <t xml:space="preserve">C</t>
  </si>
  <si>
    <t xml:space="preserve">Former recognition withdrawn</t>
  </si>
  <si>
    <t xml:space="preserve">Recognition is documented and a later official act withdrawing it is documented. Termination of diplomatic relations alone does not qualify; see code D.</t>
  </si>
  <si>
    <t xml:space="preserve">D</t>
  </si>
  <si>
    <t xml:space="preserve">Suspended, frozen, qualified or requiring legal assessment</t>
  </si>
  <si>
    <t xml:space="preserve">Includes announced freezes (common in SADR practice), suspension of relations, and acts whose effect on recognition is legally contested.</t>
  </si>
  <si>
    <t xml:space="preserve">E</t>
  </si>
  <si>
    <t xml:space="preserve">Conflicting or insufficient evidence</t>
  </si>
  <si>
    <t xml:space="preserve">Sources conflict, or the only evidence is a claim by the entity, by a rival state, or by an aggregator, without a verifiable act of the recognising state.</t>
  </si>
  <si>
    <t xml:space="preserve">2. Act-type codes (sheet Event_Register)</t>
  </si>
  <si>
    <t xml:space="preserve">Definition</t>
  </si>
  <si>
    <t xml:space="preserve">RS-EXP</t>
  </si>
  <si>
    <t xml:space="preserve">Express recognition of a state</t>
  </si>
  <si>
    <t xml:space="preserve">Formal statement, note, communiqué or instrument expressly recognising the entity as a state.</t>
  </si>
  <si>
    <t xml:space="preserve">RS-IMP</t>
  </si>
  <si>
    <t xml:space="preserve">Recognition implied by conduct</t>
  </si>
  <si>
    <t xml:space="preserve">Conduct from which recognition is inferred (for example, a bilateral treaty concluded as between states). The basis for the inference must be stated.</t>
  </si>
  <si>
    <t xml:space="preserve">RG</t>
  </si>
  <si>
    <t xml:space="preserve">Recognition of a government</t>
  </si>
  <si>
    <t xml:space="preserve">Recognition of an authority as the government of a state. Primary code for most acts concerning the Republic of China; see note 6.</t>
  </si>
  <si>
    <t xml:space="preserve">DR</t>
  </si>
  <si>
    <t xml:space="preserve">Establishment of diplomatic relations</t>
  </si>
  <si>
    <t xml:space="preserve">Agreement to establish diplomatic relations. Recorded separately from recognition even where announced together.</t>
  </si>
  <si>
    <t xml:space="preserve">CR</t>
  </si>
  <si>
    <t xml:space="preserve">Consular relations or official representation</t>
  </si>
  <si>
    <t xml:space="preserve">Consular posts, trade or representative offices, liaison offices.</t>
  </si>
  <si>
    <t xml:space="preserve">TR</t>
  </si>
  <si>
    <t xml:space="preserve">Treaty or other official dealing</t>
  </si>
  <si>
    <t xml:space="preserve">Agreement or official dealing whose bearing on recognition requires assessment.</t>
  </si>
  <si>
    <t xml:space="preserve">NLM</t>
  </si>
  <si>
    <t xml:space="preserve">Liberation movement, belligerent or provisional authority</t>
  </si>
  <si>
    <t xml:space="preserve">Recognition of a movement or authority short of statehood (for example, recognition of the Polisario Front as a representative).</t>
  </si>
  <si>
    <t xml:space="preserve">OB</t>
  </si>
  <si>
    <t xml:space="preserve">Admission or observer status</t>
  </si>
  <si>
    <t xml:space="preserve">Admission to, or observer status at, an international organisation.</t>
  </si>
  <si>
    <t xml:space="preserve">FZ</t>
  </si>
  <si>
    <t xml:space="preserve">Freeze or suspension of recognition</t>
  </si>
  <si>
    <t xml:space="preserve">Announced freeze, suspension or 'reconsideration' of recognition.</t>
  </si>
  <si>
    <t xml:space="preserve">QL</t>
  </si>
  <si>
    <t xml:space="preserve">Qualification</t>
  </si>
  <si>
    <t xml:space="preserve">Statement narrowing or conditioning an earlier act without withdrawing it.</t>
  </si>
  <si>
    <t xml:space="preserve">WR</t>
  </si>
  <si>
    <t xml:space="preserve">Withdrawal of recognition</t>
  </si>
  <si>
    <t xml:space="preserve">Official act withdrawing recognition. Distinct from SV.</t>
  </si>
  <si>
    <t xml:space="preserve">SV</t>
  </si>
  <si>
    <t xml:space="preserve">Severance of diplomatic relations</t>
  </si>
  <si>
    <t xml:space="preserve">Termination of diplomatic relations, which does not by itself withdraw recognition.</t>
  </si>
  <si>
    <t xml:space="preserve">RE</t>
  </si>
  <si>
    <t xml:space="preserve">Resumption</t>
  </si>
  <si>
    <t xml:space="preserve">Restoration of recognition or of relations after an FZ, WR or SV event.</t>
  </si>
  <si>
    <t xml:space="preserve">SW</t>
  </si>
  <si>
    <t xml:space="preserve">Switch of recognition (Chinese representation)</t>
  </si>
  <si>
    <t xml:space="preserve">Transfer of recognition between the ROC and the PRC as the government of China.</t>
  </si>
  <si>
    <t xml:space="preserve">DS</t>
  </si>
  <si>
    <t xml:space="preserve">Dissolution or change of status of the entity</t>
  </si>
  <si>
    <t xml:space="preserve">The entity ceases to exist or merges, ending recognition by operation of fact.</t>
  </si>
  <si>
    <t xml:space="preserve">3. Confidence levels</t>
  </si>
  <si>
    <t xml:space="preserve">Rule</t>
  </si>
  <si>
    <t xml:space="preserve">H</t>
  </si>
  <si>
    <t xml:space="preserve">High</t>
  </si>
  <si>
    <t xml:space="preserve">Primary act of the recognising state located (gazette, foreign ministry statement, joint communiqué, treaty, note verbale) and accessible or archived.</t>
  </si>
  <si>
    <t xml:space="preserve">M</t>
  </si>
  <si>
    <t xml:space="preserve">Medium</t>
  </si>
  <si>
    <t xml:space="preserve">Primary act not located, but the event is corroborated by an international organisation document, by the entity's official record and an independent reputable source, or by peer-reviewed scholarship citing the act.</t>
  </si>
  <si>
    <t xml:space="preserve">L</t>
  </si>
  <si>
    <t xml:space="preserve">Low</t>
  </si>
  <si>
    <t xml:space="preserve">Single secondary source, or entity or rival-state claim only. Low-confidence rows cannot support status A.</t>
  </si>
  <si>
    <t xml:space="preserve">4. Source tiers (sheet Source_Ledger)</t>
  </si>
  <si>
    <t xml:space="preserve">Tier</t>
  </si>
  <si>
    <t xml:space="preserve">Examples</t>
  </si>
  <si>
    <t xml:space="preserve">T1</t>
  </si>
  <si>
    <t xml:space="preserve">Act of the recognising state</t>
  </si>
  <si>
    <t xml:space="preserve">Official gazette, foreign ministry or presidency statement, joint communiqué, treaty text, parliamentary record.</t>
  </si>
  <si>
    <t xml:space="preserve">T2</t>
  </si>
  <si>
    <t xml:space="preserve">International organisation or counterpart official record</t>
  </si>
  <si>
    <t xml:space="preserve">UN, AU, OAS, Council of Europe documents; official record of the entity concerned.</t>
  </si>
  <si>
    <t xml:space="preserve">T3</t>
  </si>
  <si>
    <t xml:space="preserve">Scholarship and reputable press</t>
  </si>
  <si>
    <t xml:space="preserve">Peer-reviewed literature, university press monographs, wire services and established national press.</t>
  </si>
  <si>
    <t xml:space="preserve">T4</t>
  </si>
  <si>
    <t xml:space="preserve">Aggregators and advocacy lists</t>
  </si>
  <si>
    <t xml:space="preserve">Lists compiled by advocacy groups, encyclopaedias, unsourced compilations. Used only to locate leads, never as the sole basis for a row.</t>
  </si>
  <si>
    <t xml:space="preserve">5. Register definitions</t>
  </si>
  <si>
    <t xml:space="preserve">Register</t>
  </si>
  <si>
    <t xml:space="preserve">Sheet</t>
  </si>
  <si>
    <t xml:space="preserve">Scope</t>
  </si>
  <si>
    <t xml:space="preserve">1</t>
  </si>
  <si>
    <t xml:space="preserve">Matrix; Event_Register</t>
  </si>
  <si>
    <t xml:space="preserve">Core entities: non-member entities claiming statehood with recognition by at least one UN member state at some point.</t>
  </si>
  <si>
    <t xml:space="preserve">2</t>
  </si>
  <si>
    <t xml:space="preserve">Register_2</t>
  </si>
  <si>
    <t xml:space="preserve">Comparative international legal persons outside UN membership or with special status: Cook Islands, Holy See, Niue, Sovereign Military Order of Malta, Vatican City State.</t>
  </si>
  <si>
    <t xml:space="preserve">3</t>
  </si>
  <si>
    <t xml:space="preserve">Register_3</t>
  </si>
  <si>
    <t xml:space="preserve">Exceptional, historical, short-lived and non-territorial cases (for example, Biafra, the South African homelands, Joseon, KMFAP).</t>
  </si>
  <si>
    <t xml:space="preserve">4</t>
  </si>
  <si>
    <t xml:space="preserve">Register_4</t>
  </si>
  <si>
    <t xml:space="preserve">Candidates investigated and excluded, with the documented reason.</t>
  </si>
  <si>
    <t xml:space="preserve">6. Notes</t>
  </si>
  <si>
    <t xml:space="preserve">No.</t>
  </si>
  <si>
    <t xml:space="preserve">Topic</t>
  </si>
  <si>
    <t xml:space="preserve">Note</t>
  </si>
  <si>
    <t xml:space="preserve">Name forms</t>
  </si>
  <si>
    <t xml:space="preserve">UN member names follow the UN Member States page (accessed 10 October 2026), including 'Naoero' for Nauru. A short name column is provided for prose and sorting. From v1.6 the short name is also 'Naoero', following the constitutional amendment of May 2026 and the Government's announcement of July 2026; prose gives 'Naoero (Nauru)' on first mention in each chapter. Source titles that use 'Nauru' are left as published.</t>
  </si>
  <si>
    <t xml:space="preserve">Dates</t>
  </si>
  <si>
    <t xml:space="preserve">Dates in ISO 8601 (YYYY-MM-DD). Announcement and effective dates are recorded separately; publication dates of sources are recorded in Source_Ledger only.</t>
  </si>
  <si>
    <t xml:space="preserve">Predecessor states</t>
  </si>
  <si>
    <t xml:space="preserve">Acts by predecessor states (for example, the USSR, Yugoslavia, the German Democratic Republic) are recorded in Event_Register with a note on succession; they do not populate the 193-row Matrix.</t>
  </si>
  <si>
    <t xml:space="preserve">Non-member recognisers</t>
  </si>
  <si>
    <t xml:space="preserve">Recognition by non-members (for example, the Holy See of the Republic of China, or mutual recognition among Abkhazia, South Ossetia and Transnistria) is recorded in Event_Register under 'Recogniser type' and excluded from Matrix totals.</t>
  </si>
  <si>
    <t xml:space="preserve">5</t>
  </si>
  <si>
    <t xml:space="preserve">Neutral naming</t>
  </si>
  <si>
    <t xml:space="preserve">Entities are named by their official names with a neutral descriptor; no row implies a view on the legal status of any entity.</t>
  </si>
  <si>
    <t xml:space="preserve">6</t>
  </si>
  <si>
    <t xml:space="preserve">Republic of China</t>
  </si>
  <si>
    <t xml:space="preserve">Matrix code A for the ROC column records current formal diplomatic relations with the Republic of China. The legal character of each act (RG, RS-EXP or ambiguous) is recorded per event. The ROC column is sui generis and is reported separately in all comparative totals.</t>
  </si>
  <si>
    <t xml:space="preserve">7. Additional act codes introduced in v0.2</t>
  </si>
  <si>
    <t xml:space="preserve">WR-CLAIM</t>
  </si>
  <si>
    <t xml:space="preserve">Claimed withdrawal</t>
  </si>
  <si>
    <t xml:space="preserve">A withdrawal asserted by a third party (usually a rival state) without a located act of the recognising state.</t>
  </si>
  <si>
    <t xml:space="preserve">D-SEQ</t>
  </si>
  <si>
    <t xml:space="preserve">Contested sequence</t>
  </si>
  <si>
    <t xml:space="preserve">A run of events whose legal character (freeze, severance or withdrawal) cannot yet be resolved.</t>
  </si>
  <si>
    <t xml:space="preserve">None</t>
  </si>
  <si>
    <t xml:space="preserve">No act identified</t>
  </si>
  <si>
    <t xml:space="preserve">Row documenting a negative search result.</t>
  </si>
  <si>
    <t xml:space="preserve">8. Corroboration rule introduced in v0.3</t>
  </si>
  <si>
    <t xml:space="preserve">Admission against interest: where the state opposing an entity's recognition officially acknowledges that a third state has recognised it (for example, Serbian statements on Sudan and the Bahamas), the acknowledgement is treated as strong corroboration and supports confidence M even where the recognising state's own instrument has not been located. Conversely, a rival state's claim of withdrawal, without an act of the recognising state, supports only status E.</t>
  </si>
  <si>
    <t xml:space="preserve">Version 1.6 (12 October 2026): short name 'Naoero' adopted (S0156, S0157); Brazil's recognition of Palestine re-dated to 3 December 2010 and the Palestine timeline for 2010 adjusted from 113 to 114; Iran's annex date flagged; Malta's 2025 confirmation and Belgium's conditional announcement recorded; Czech MFA source added for Czechia; Syria's recognition of Kosovo dated 29 October 2025 from the Syrian statement and the duplicate record E0217 corrected; sources S0139 to S0157 added.</t>
  </si>
  <si>
    <t xml:space="preserve">Version 1.7 (16 October 2026): sources S0195 to S0201 added (votes, ES-10/23 text, Kaplan–Meier method, Kremlin decrees); Durability sheet added (Kaplan–Meier inputs); no change to any status code.</t>
  </si>
  <si>
    <t xml:space="preserve">Version 1.8 (17 October 2026): dates of nine switches from Taipei to Beijing verified against communiqués and official records (E1310, E1314, E1326, E1329, E1342, E1354, E1361, E1363) and the Vanuatu (2004) and Papua New Guinea (1999) episodes corrected; sources S0202 to S0218 added; no status code changed.</t>
  </si>
  <si>
    <t xml:space="preserve">Version 1.9 (17 October 2026): duplicate events E0042 and E0043 (Syria) removed; sources S0219 to S0229 added (Ecuador letter to the United Nations; United States position on Somaliland in 1960; Croatian statement on Liberland; contemporaneous evidence on Pakistan and Northern Cyprus, 1983; resolutions on non-recognition; dates of Taipei partners); no status code changed.</t>
  </si>
  <si>
    <t xml:space="preserve">UN name (as on UN page)</t>
  </si>
  <si>
    <t xml:space="preserve">Short name</t>
  </si>
  <si>
    <t xml:space="preserve">ISO 3166 alpha-3</t>
  </si>
  <si>
    <t xml:space="preserve">UN admission</t>
  </si>
  <si>
    <t xml:space="preserve">Abkhazia</t>
  </si>
  <si>
    <t xml:space="preserve">Kosovo</t>
  </si>
  <si>
    <t xml:space="preserve">Northern Cyprus</t>
  </si>
  <si>
    <t xml:space="preserve">Palestine</t>
  </si>
  <si>
    <t xml:space="preserve">Republic of China (Taiwan)</t>
  </si>
  <si>
    <t xml:space="preserve">Sahrawi Republic</t>
  </si>
  <si>
    <t xml:space="preserve">Somaliland</t>
  </si>
  <si>
    <t xml:space="preserve">South Ossetia</t>
  </si>
  <si>
    <t xml:space="preserve">Core entities with status A (excl. ROC)</t>
  </si>
  <si>
    <t xml:space="preserve">Core entities with status A (incl. ROC)</t>
  </si>
  <si>
    <t xml:space="preserve">UN regional group</t>
  </si>
  <si>
    <t xml:space="preserve">Afghanistan</t>
  </si>
  <si>
    <t xml:space="preserve">AFG</t>
  </si>
  <si>
    <t xml:space="preserve">1946-11-19</t>
  </si>
  <si>
    <t xml:space="preserve">Asia-Pacific</t>
  </si>
  <si>
    <t xml:space="preserve">Albania</t>
  </si>
  <si>
    <t xml:space="preserve">ALB</t>
  </si>
  <si>
    <t xml:space="preserve">1955-12-14</t>
  </si>
  <si>
    <t xml:space="preserve">Eastern European</t>
  </si>
  <si>
    <t xml:space="preserve">Algeria</t>
  </si>
  <si>
    <t xml:space="preserve">DZA</t>
  </si>
  <si>
    <t xml:space="preserve">1962-10-08</t>
  </si>
  <si>
    <t xml:space="preserve">African</t>
  </si>
  <si>
    <t xml:space="preserve">Andorra</t>
  </si>
  <si>
    <t xml:space="preserve">AND</t>
  </si>
  <si>
    <t xml:space="preserve">1993-07-28</t>
  </si>
  <si>
    <t xml:space="preserve">Western European and Others</t>
  </si>
  <si>
    <t xml:space="preserve">Angola</t>
  </si>
  <si>
    <t xml:space="preserve">AGO</t>
  </si>
  <si>
    <t xml:space="preserve">1976-12-01</t>
  </si>
  <si>
    <t xml:space="preserve">Antigua and Barbuda</t>
  </si>
  <si>
    <t xml:space="preserve">ATG</t>
  </si>
  <si>
    <t xml:space="preserve">1981-11-11</t>
  </si>
  <si>
    <t xml:space="preserve">Latin American and Caribbean</t>
  </si>
  <si>
    <t xml:space="preserve">Argentina</t>
  </si>
  <si>
    <t xml:space="preserve">ARG</t>
  </si>
  <si>
    <t xml:space="preserve">1945-10-24</t>
  </si>
  <si>
    <t xml:space="preserve">Armenia</t>
  </si>
  <si>
    <t xml:space="preserve">ARM</t>
  </si>
  <si>
    <t xml:space="preserve">1992-03-02</t>
  </si>
  <si>
    <t xml:space="preserve">Australia</t>
  </si>
  <si>
    <t xml:space="preserve">AUS</t>
  </si>
  <si>
    <t xml:space="preserve">1945-11-01</t>
  </si>
  <si>
    <t xml:space="preserve">Austria</t>
  </si>
  <si>
    <t xml:space="preserve">AUT</t>
  </si>
  <si>
    <t xml:space="preserve">Azerbaijan</t>
  </si>
  <si>
    <t xml:space="preserve">AZE</t>
  </si>
  <si>
    <t xml:space="preserve">Bahamas (The)</t>
  </si>
  <si>
    <t xml:space="preserve">Bahamas</t>
  </si>
  <si>
    <t xml:space="preserve">BHS</t>
  </si>
  <si>
    <t xml:space="preserve">1973-09-18</t>
  </si>
  <si>
    <t xml:space="preserve">Bahrain</t>
  </si>
  <si>
    <t xml:space="preserve">BHR</t>
  </si>
  <si>
    <t xml:space="preserve">1971-09-21</t>
  </si>
  <si>
    <t xml:space="preserve">Bangladesh</t>
  </si>
  <si>
    <t xml:space="preserve">BGD</t>
  </si>
  <si>
    <t xml:space="preserve">1974-09-17</t>
  </si>
  <si>
    <t xml:space="preserve">Barbados</t>
  </si>
  <si>
    <t xml:space="preserve">BRB</t>
  </si>
  <si>
    <t xml:space="preserve">1966-12-09</t>
  </si>
  <si>
    <t xml:space="preserve">Belarus</t>
  </si>
  <si>
    <t xml:space="preserve">BLR</t>
  </si>
  <si>
    <t xml:space="preserve">Belgium</t>
  </si>
  <si>
    <t xml:space="preserve">BEL</t>
  </si>
  <si>
    <t xml:space="preserve">1945-12-27</t>
  </si>
  <si>
    <t xml:space="preserve">Belize</t>
  </si>
  <si>
    <t xml:space="preserve">BLZ</t>
  </si>
  <si>
    <t xml:space="preserve">1981-09-25</t>
  </si>
  <si>
    <t xml:space="preserve">Benin</t>
  </si>
  <si>
    <t xml:space="preserve">BEN</t>
  </si>
  <si>
    <t xml:space="preserve">1960-09-20</t>
  </si>
  <si>
    <t xml:space="preserve">Bhutan</t>
  </si>
  <si>
    <t xml:space="preserve">BTN</t>
  </si>
  <si>
    <t xml:space="preserve">Bolivia (Plurinational State of)</t>
  </si>
  <si>
    <t xml:space="preserve">Bolivia</t>
  </si>
  <si>
    <t xml:space="preserve">BOL</t>
  </si>
  <si>
    <t xml:space="preserve">1945-11-14</t>
  </si>
  <si>
    <t xml:space="preserve">Bosnia and Herzegovina</t>
  </si>
  <si>
    <t xml:space="preserve">BIH</t>
  </si>
  <si>
    <t xml:space="preserve">1992-05-22</t>
  </si>
  <si>
    <t xml:space="preserve">Botswana</t>
  </si>
  <si>
    <t xml:space="preserve">BWA</t>
  </si>
  <si>
    <t xml:space="preserve">1966-10-17</t>
  </si>
  <si>
    <t xml:space="preserve">Brazil</t>
  </si>
  <si>
    <t xml:space="preserve">BRA</t>
  </si>
  <si>
    <t xml:space="preserve">Brunei Darussalam</t>
  </si>
  <si>
    <t xml:space="preserve">Brunei</t>
  </si>
  <si>
    <t xml:space="preserve">BRN</t>
  </si>
  <si>
    <t xml:space="preserve">1984-09-21</t>
  </si>
  <si>
    <t xml:space="preserve">Bulgaria</t>
  </si>
  <si>
    <t xml:space="preserve">BGR</t>
  </si>
  <si>
    <t xml:space="preserve">Burkina Faso</t>
  </si>
  <si>
    <t xml:space="preserve">BFA</t>
  </si>
  <si>
    <t xml:space="preserve">Burundi</t>
  </si>
  <si>
    <t xml:space="preserve">BDI</t>
  </si>
  <si>
    <t xml:space="preserve">1962-09-18</t>
  </si>
  <si>
    <t xml:space="preserve">Cabo Verde</t>
  </si>
  <si>
    <t xml:space="preserve">CPV</t>
  </si>
  <si>
    <t xml:space="preserve">1975-09-16</t>
  </si>
  <si>
    <t xml:space="preserve">Cambodia</t>
  </si>
  <si>
    <t xml:space="preserve">KHM</t>
  </si>
  <si>
    <t xml:space="preserve">Cameroon</t>
  </si>
  <si>
    <t xml:space="preserve">CMR</t>
  </si>
  <si>
    <t xml:space="preserve">Canada</t>
  </si>
  <si>
    <t xml:space="preserve">CAN</t>
  </si>
  <si>
    <t xml:space="preserve">1945-11-09</t>
  </si>
  <si>
    <t xml:space="preserve">Central African Republic</t>
  </si>
  <si>
    <t xml:space="preserve">CAF</t>
  </si>
  <si>
    <t xml:space="preserve">Chad</t>
  </si>
  <si>
    <t xml:space="preserve">TCD</t>
  </si>
  <si>
    <t xml:space="preserve">Chile</t>
  </si>
  <si>
    <t xml:space="preserve">CHL</t>
  </si>
  <si>
    <t xml:space="preserve">China (the People's Republic of)</t>
  </si>
  <si>
    <t xml:space="preserve">China</t>
  </si>
  <si>
    <t xml:space="preserve">CHN</t>
  </si>
  <si>
    <t xml:space="preserve">Colombia</t>
  </si>
  <si>
    <t xml:space="preserve">COL</t>
  </si>
  <si>
    <t xml:space="preserve">1945-11-05</t>
  </si>
  <si>
    <t xml:space="preserve">Comoros</t>
  </si>
  <si>
    <t xml:space="preserve">COM</t>
  </si>
  <si>
    <t xml:space="preserve">1975-11-12</t>
  </si>
  <si>
    <t xml:space="preserve">Congo</t>
  </si>
  <si>
    <t xml:space="preserve">Congo (Republic of the)</t>
  </si>
  <si>
    <t xml:space="preserve">COG</t>
  </si>
  <si>
    <t xml:space="preserve">Costa Rica</t>
  </si>
  <si>
    <t xml:space="preserve">CRI</t>
  </si>
  <si>
    <t xml:space="preserve">1945-11-02</t>
  </si>
  <si>
    <t xml:space="preserve">Côte D'Ivoire</t>
  </si>
  <si>
    <t xml:space="preserve">Côte d'Ivoire</t>
  </si>
  <si>
    <t xml:space="preserve">CIV</t>
  </si>
  <si>
    <t xml:space="preserve">Croatia</t>
  </si>
  <si>
    <t xml:space="preserve">HRV</t>
  </si>
  <si>
    <t xml:space="preserve">Cuba</t>
  </si>
  <si>
    <t xml:space="preserve">CUB</t>
  </si>
  <si>
    <t xml:space="preserve">Cyprus</t>
  </si>
  <si>
    <t xml:space="preserve">CYP</t>
  </si>
  <si>
    <t xml:space="preserve">Czechia</t>
  </si>
  <si>
    <t xml:space="preserve">CZE</t>
  </si>
  <si>
    <t xml:space="preserve">1993-01-19</t>
  </si>
  <si>
    <t xml:space="preserve">Democratic People's Republic of Korea</t>
  </si>
  <si>
    <t xml:space="preserve">North Korea</t>
  </si>
  <si>
    <t xml:space="preserve">PRK</t>
  </si>
  <si>
    <t xml:space="preserve">1991-09-17</t>
  </si>
  <si>
    <t xml:space="preserve">Democratic Republic of the Congo</t>
  </si>
  <si>
    <t xml:space="preserve">COD</t>
  </si>
  <si>
    <t xml:space="preserve">Denmark</t>
  </si>
  <si>
    <t xml:space="preserve">DNK</t>
  </si>
  <si>
    <t xml:space="preserve">Djibouti</t>
  </si>
  <si>
    <t xml:space="preserve">DJI</t>
  </si>
  <si>
    <t xml:space="preserve">1977-09-20</t>
  </si>
  <si>
    <t xml:space="preserve">Dominica</t>
  </si>
  <si>
    <t xml:space="preserve">DMA</t>
  </si>
  <si>
    <t xml:space="preserve">1978-12-18</t>
  </si>
  <si>
    <t xml:space="preserve">Dominican Republic</t>
  </si>
  <si>
    <t xml:space="preserve">DOM</t>
  </si>
  <si>
    <t xml:space="preserve">Ecuador</t>
  </si>
  <si>
    <t xml:space="preserve">ECU</t>
  </si>
  <si>
    <t xml:space="preserve">1945-12-21</t>
  </si>
  <si>
    <t xml:space="preserve">Egypt</t>
  </si>
  <si>
    <t xml:space="preserve">EGY</t>
  </si>
  <si>
    <t xml:space="preserve">El Salvador</t>
  </si>
  <si>
    <t xml:space="preserve">SLV</t>
  </si>
  <si>
    <t xml:space="preserve">Equatorial Guinea</t>
  </si>
  <si>
    <t xml:space="preserve">GNQ</t>
  </si>
  <si>
    <t xml:space="preserve">1968-11-12</t>
  </si>
  <si>
    <t xml:space="preserve">Eritrea</t>
  </si>
  <si>
    <t xml:space="preserve">ERI</t>
  </si>
  <si>
    <t xml:space="preserve">1993-05-28</t>
  </si>
  <si>
    <t xml:space="preserve">Estonia</t>
  </si>
  <si>
    <t xml:space="preserve">EST</t>
  </si>
  <si>
    <t xml:space="preserve">Eswatini</t>
  </si>
  <si>
    <t xml:space="preserve">SWZ</t>
  </si>
  <si>
    <t xml:space="preserve">1968-09-24</t>
  </si>
  <si>
    <t xml:space="preserve">Ethiopia</t>
  </si>
  <si>
    <t xml:space="preserve">ETH</t>
  </si>
  <si>
    <t xml:space="preserve">1945-11-13</t>
  </si>
  <si>
    <t xml:space="preserve">Fiji</t>
  </si>
  <si>
    <t xml:space="preserve">FJI</t>
  </si>
  <si>
    <t xml:space="preserve">1970-10-13</t>
  </si>
  <si>
    <t xml:space="preserve">Finland</t>
  </si>
  <si>
    <t xml:space="preserve">FIN</t>
  </si>
  <si>
    <t xml:space="preserve">France</t>
  </si>
  <si>
    <t xml:space="preserve">FRA</t>
  </si>
  <si>
    <t xml:space="preserve">Gabon</t>
  </si>
  <si>
    <t xml:space="preserve">GAB</t>
  </si>
  <si>
    <t xml:space="preserve">Gambia (Republic of The)</t>
  </si>
  <si>
    <t xml:space="preserve">Gambia</t>
  </si>
  <si>
    <t xml:space="preserve">GMB</t>
  </si>
  <si>
    <t xml:space="preserve">1965-09-21</t>
  </si>
  <si>
    <t xml:space="preserve">Georgia</t>
  </si>
  <si>
    <t xml:space="preserve">GEO</t>
  </si>
  <si>
    <t xml:space="preserve">1992-07-31</t>
  </si>
  <si>
    <t xml:space="preserve">Germany</t>
  </si>
  <si>
    <t xml:space="preserve">DEU</t>
  </si>
  <si>
    <t xml:space="preserve">Ghana</t>
  </si>
  <si>
    <t xml:space="preserve">GHA</t>
  </si>
  <si>
    <t xml:space="preserve">1957-03-08</t>
  </si>
  <si>
    <t xml:space="preserve">Greece</t>
  </si>
  <si>
    <t xml:space="preserve">GRC</t>
  </si>
  <si>
    <t xml:space="preserve">1945-10-25</t>
  </si>
  <si>
    <t xml:space="preserve">Grenada</t>
  </si>
  <si>
    <t xml:space="preserve">GRD</t>
  </si>
  <si>
    <t xml:space="preserve">Guatemala</t>
  </si>
  <si>
    <t xml:space="preserve">GTM</t>
  </si>
  <si>
    <t xml:space="preserve">1945-11-21</t>
  </si>
  <si>
    <t xml:space="preserve">Guinea</t>
  </si>
  <si>
    <t xml:space="preserve">GIN</t>
  </si>
  <si>
    <t xml:space="preserve">1958-12-12</t>
  </si>
  <si>
    <t xml:space="preserve">Guinea Bissau</t>
  </si>
  <si>
    <t xml:space="preserve">Guinea-Bissau</t>
  </si>
  <si>
    <t xml:space="preserve">GNB</t>
  </si>
  <si>
    <t xml:space="preserve">Guyana</t>
  </si>
  <si>
    <t xml:space="preserve">GUY</t>
  </si>
  <si>
    <t xml:space="preserve">1966-09-20</t>
  </si>
  <si>
    <t xml:space="preserve">Haiti</t>
  </si>
  <si>
    <t xml:space="preserve">HTI</t>
  </si>
  <si>
    <t xml:space="preserve">Honduras</t>
  </si>
  <si>
    <t xml:space="preserve">HND</t>
  </si>
  <si>
    <t xml:space="preserve">1945-12-17</t>
  </si>
  <si>
    <t xml:space="preserve">Hungary</t>
  </si>
  <si>
    <t xml:space="preserve">HUN</t>
  </si>
  <si>
    <t xml:space="preserve">Iceland</t>
  </si>
  <si>
    <t xml:space="preserve">ISL</t>
  </si>
  <si>
    <t xml:space="preserve">India</t>
  </si>
  <si>
    <t xml:space="preserve">IND</t>
  </si>
  <si>
    <t xml:space="preserve">1945-10-30</t>
  </si>
  <si>
    <t xml:space="preserve">Indonesia</t>
  </si>
  <si>
    <t xml:space="preserve">IDN</t>
  </si>
  <si>
    <t xml:space="preserve">1950-09-28</t>
  </si>
  <si>
    <t xml:space="preserve">Iran (Islamic Republic of)</t>
  </si>
  <si>
    <t xml:space="preserve">Iran</t>
  </si>
  <si>
    <t xml:space="preserve">IRN</t>
  </si>
  <si>
    <t xml:space="preserve">Iraq</t>
  </si>
  <si>
    <t xml:space="preserve">IRQ</t>
  </si>
  <si>
    <t xml:space="preserve">Ireland</t>
  </si>
  <si>
    <t xml:space="preserve">IRL</t>
  </si>
  <si>
    <t xml:space="preserve">Israel</t>
  </si>
  <si>
    <t xml:space="preserve">ISR</t>
  </si>
  <si>
    <t xml:space="preserve">1949-05-11</t>
  </si>
  <si>
    <t xml:space="preserve">Italy</t>
  </si>
  <si>
    <t xml:space="preserve">ITA</t>
  </si>
  <si>
    <t xml:space="preserve">Jamaica</t>
  </si>
  <si>
    <t xml:space="preserve">JAM</t>
  </si>
  <si>
    <t xml:space="preserve">Japan</t>
  </si>
  <si>
    <t xml:space="preserve">JPN</t>
  </si>
  <si>
    <t xml:space="preserve">1956-12-18</t>
  </si>
  <si>
    <t xml:space="preserve">Jordan</t>
  </si>
  <si>
    <t xml:space="preserve">JOR</t>
  </si>
  <si>
    <t xml:space="preserve">Kazakhstan</t>
  </si>
  <si>
    <t xml:space="preserve">KAZ</t>
  </si>
  <si>
    <t xml:space="preserve">Kenya</t>
  </si>
  <si>
    <t xml:space="preserve">KEN</t>
  </si>
  <si>
    <t xml:space="preserve">1963-12-16</t>
  </si>
  <si>
    <t xml:space="preserve">Kiribati</t>
  </si>
  <si>
    <t xml:space="preserve">KIR</t>
  </si>
  <si>
    <t xml:space="preserve">1999-09-14</t>
  </si>
  <si>
    <t xml:space="preserve">Kuwait</t>
  </si>
  <si>
    <t xml:space="preserve">KWT</t>
  </si>
  <si>
    <t xml:space="preserve">1963-05-14</t>
  </si>
  <si>
    <t xml:space="preserve">Kyrgyzstan</t>
  </si>
  <si>
    <t xml:space="preserve">KGZ</t>
  </si>
  <si>
    <t xml:space="preserve">Lao People's Democratic Republic</t>
  </si>
  <si>
    <t xml:space="preserve">Laos</t>
  </si>
  <si>
    <t xml:space="preserve">LAO</t>
  </si>
  <si>
    <t xml:space="preserve">Latvia</t>
  </si>
  <si>
    <t xml:space="preserve">LVA</t>
  </si>
  <si>
    <t xml:space="preserve">Lebanon</t>
  </si>
  <si>
    <t xml:space="preserve">LBN</t>
  </si>
  <si>
    <t xml:space="preserve">Lesotho</t>
  </si>
  <si>
    <t xml:space="preserve">LSO</t>
  </si>
  <si>
    <t xml:space="preserve">Liberia</t>
  </si>
  <si>
    <t xml:space="preserve">LBR</t>
  </si>
  <si>
    <t xml:space="preserve">Libya</t>
  </si>
  <si>
    <t xml:space="preserve">LBY</t>
  </si>
  <si>
    <t xml:space="preserve">Liechtenstein</t>
  </si>
  <si>
    <t xml:space="preserve">LIE</t>
  </si>
  <si>
    <t xml:space="preserve">1990-09-18</t>
  </si>
  <si>
    <t xml:space="preserve">Lithuania</t>
  </si>
  <si>
    <t xml:space="preserve">LTU</t>
  </si>
  <si>
    <t xml:space="preserve">Luxembourg</t>
  </si>
  <si>
    <t xml:space="preserve">LUX</t>
  </si>
  <si>
    <t xml:space="preserve">Madagascar</t>
  </si>
  <si>
    <t xml:space="preserve">MDG</t>
  </si>
  <si>
    <t xml:space="preserve">Malawi</t>
  </si>
  <si>
    <t xml:space="preserve">MWI</t>
  </si>
  <si>
    <t xml:space="preserve">1964-12-01</t>
  </si>
  <si>
    <t xml:space="preserve">Malaysia</t>
  </si>
  <si>
    <t xml:space="preserve">MYS</t>
  </si>
  <si>
    <t xml:space="preserve">1957-09-17</t>
  </si>
  <si>
    <t xml:space="preserve">Maldives</t>
  </si>
  <si>
    <t xml:space="preserve">MDV</t>
  </si>
  <si>
    <t xml:space="preserve">Mali</t>
  </si>
  <si>
    <t xml:space="preserve">MLI</t>
  </si>
  <si>
    <t xml:space="preserve">1960-09-28</t>
  </si>
  <si>
    <t xml:space="preserve">Malta</t>
  </si>
  <si>
    <t xml:space="preserve">MLT</t>
  </si>
  <si>
    <t xml:space="preserve">Marshall Islands</t>
  </si>
  <si>
    <t xml:space="preserve">MHL</t>
  </si>
  <si>
    <t xml:space="preserve">Mauritania</t>
  </si>
  <si>
    <t xml:space="preserve">MRT</t>
  </si>
  <si>
    <t xml:space="preserve">1961-10-27</t>
  </si>
  <si>
    <t xml:space="preserve">Mauritius</t>
  </si>
  <si>
    <t xml:space="preserve">MUS</t>
  </si>
  <si>
    <t xml:space="preserve">1968-04-24</t>
  </si>
  <si>
    <t xml:space="preserve">Mexico</t>
  </si>
  <si>
    <t xml:space="preserve">MEX</t>
  </si>
  <si>
    <t xml:space="preserve">1945-11-07</t>
  </si>
  <si>
    <t xml:space="preserve">Micronesia (Federated States of)</t>
  </si>
  <si>
    <t xml:space="preserve">Micronesia</t>
  </si>
  <si>
    <t xml:space="preserve">FSM</t>
  </si>
  <si>
    <t xml:space="preserve">Monaco</t>
  </si>
  <si>
    <t xml:space="preserve">MCO</t>
  </si>
  <si>
    <t xml:space="preserve">Mongolia</t>
  </si>
  <si>
    <t xml:space="preserve">MNG</t>
  </si>
  <si>
    <t xml:space="preserve">Montenegro</t>
  </si>
  <si>
    <t xml:space="preserve">MNE</t>
  </si>
  <si>
    <t xml:space="preserve">2006-06-28</t>
  </si>
  <si>
    <t xml:space="preserve">Morocco</t>
  </si>
  <si>
    <t xml:space="preserve">MAR</t>
  </si>
  <si>
    <t xml:space="preserve">1956-11-12</t>
  </si>
  <si>
    <t xml:space="preserve">Mozambique</t>
  </si>
  <si>
    <t xml:space="preserve">MOZ</t>
  </si>
  <si>
    <t xml:space="preserve">Myanmar</t>
  </si>
  <si>
    <t xml:space="preserve">MMR</t>
  </si>
  <si>
    <t xml:space="preserve">1948-04-19</t>
  </si>
  <si>
    <t xml:space="preserve">Namibia</t>
  </si>
  <si>
    <t xml:space="preserve">NAM</t>
  </si>
  <si>
    <t xml:space="preserve">1990-04-23</t>
  </si>
  <si>
    <t xml:space="preserve">Naoero</t>
  </si>
  <si>
    <t xml:space="preserve">NRU</t>
  </si>
  <si>
    <t xml:space="preserve">Nepal</t>
  </si>
  <si>
    <t xml:space="preserve">NPL</t>
  </si>
  <si>
    <t xml:space="preserve">Netherlands (Kingdom of the)</t>
  </si>
  <si>
    <t xml:space="preserve">Netherlands</t>
  </si>
  <si>
    <t xml:space="preserve">NLD</t>
  </si>
  <si>
    <t xml:space="preserve">1945-12-10</t>
  </si>
  <si>
    <t xml:space="preserve">New Zealand</t>
  </si>
  <si>
    <t xml:space="preserve">NZL</t>
  </si>
  <si>
    <t xml:space="preserve">Nicaragua</t>
  </si>
  <si>
    <t xml:space="preserve">NIC</t>
  </si>
  <si>
    <t xml:space="preserve">Niger</t>
  </si>
  <si>
    <t xml:space="preserve">NER</t>
  </si>
  <si>
    <t xml:space="preserve">Nigeria</t>
  </si>
  <si>
    <t xml:space="preserve">NGA</t>
  </si>
  <si>
    <t xml:space="preserve">1960-10-07</t>
  </si>
  <si>
    <t xml:space="preserve">North Macedonia</t>
  </si>
  <si>
    <t xml:space="preserve">MKD</t>
  </si>
  <si>
    <t xml:space="preserve">1993-04-08</t>
  </si>
  <si>
    <t xml:space="preserve">Norway</t>
  </si>
  <si>
    <t xml:space="preserve">NOR</t>
  </si>
  <si>
    <t xml:space="preserve">1945-11-27</t>
  </si>
  <si>
    <t xml:space="preserve">Oman</t>
  </si>
  <si>
    <t xml:space="preserve">OMN</t>
  </si>
  <si>
    <t xml:space="preserve">1971-10-07</t>
  </si>
  <si>
    <t xml:space="preserve">Pakistan</t>
  </si>
  <si>
    <t xml:space="preserve">PAK</t>
  </si>
  <si>
    <t xml:space="preserve">1947-09-30</t>
  </si>
  <si>
    <t xml:space="preserve">Palau</t>
  </si>
  <si>
    <t xml:space="preserve">PLW</t>
  </si>
  <si>
    <t xml:space="preserve">1994-12-15</t>
  </si>
  <si>
    <t xml:space="preserve">Panama</t>
  </si>
  <si>
    <t xml:space="preserve">PAN</t>
  </si>
  <si>
    <t xml:space="preserve">Papua New Guinea</t>
  </si>
  <si>
    <t xml:space="preserve">PNG</t>
  </si>
  <si>
    <t xml:space="preserve">1975-10-10</t>
  </si>
  <si>
    <t xml:space="preserve">Paraguay</t>
  </si>
  <si>
    <t xml:space="preserve">PRY</t>
  </si>
  <si>
    <t xml:space="preserve">Peru</t>
  </si>
  <si>
    <t xml:space="preserve">PER</t>
  </si>
  <si>
    <t xml:space="preserve">1945-10-31</t>
  </si>
  <si>
    <t xml:space="preserve">Philippines</t>
  </si>
  <si>
    <t xml:space="preserve">PHL</t>
  </si>
  <si>
    <t xml:space="preserve">Poland</t>
  </si>
  <si>
    <t xml:space="preserve">POL</t>
  </si>
  <si>
    <t xml:space="preserve">Portugal</t>
  </si>
  <si>
    <t xml:space="preserve">PRT</t>
  </si>
  <si>
    <t xml:space="preserve">Qatar</t>
  </si>
  <si>
    <t xml:space="preserve">QAT</t>
  </si>
  <si>
    <t xml:space="preserve">Republic of Korea</t>
  </si>
  <si>
    <t xml:space="preserve">South Korea</t>
  </si>
  <si>
    <t xml:space="preserve">KOR</t>
  </si>
  <si>
    <t xml:space="preserve">Republic of Moldova</t>
  </si>
  <si>
    <t xml:space="preserve">Moldova</t>
  </si>
  <si>
    <t xml:space="preserve">MDA</t>
  </si>
  <si>
    <t xml:space="preserve">Romania</t>
  </si>
  <si>
    <t xml:space="preserve">ROU</t>
  </si>
  <si>
    <t xml:space="preserve">Russian Federation</t>
  </si>
  <si>
    <t xml:space="preserve">Russia</t>
  </si>
  <si>
    <t xml:space="preserve">RUS</t>
  </si>
  <si>
    <t xml:space="preserve">Rwanda</t>
  </si>
  <si>
    <t xml:space="preserve">RWA</t>
  </si>
  <si>
    <t xml:space="preserve">Saint Kitts and Nevis</t>
  </si>
  <si>
    <t xml:space="preserve">KNA</t>
  </si>
  <si>
    <t xml:space="preserve">1983-09-23</t>
  </si>
  <si>
    <t xml:space="preserve">Saint Lucia</t>
  </si>
  <si>
    <t xml:space="preserve">LCA</t>
  </si>
  <si>
    <t xml:space="preserve">1979-09-18</t>
  </si>
  <si>
    <t xml:space="preserve">Saint Vincent and the Grenadines</t>
  </si>
  <si>
    <t xml:space="preserve">VCT</t>
  </si>
  <si>
    <t xml:space="preserve">1980-09-16</t>
  </si>
  <si>
    <t xml:space="preserve">Samoa</t>
  </si>
  <si>
    <t xml:space="preserve">WSM</t>
  </si>
  <si>
    <t xml:space="preserve">1976-12-15</t>
  </si>
  <si>
    <t xml:space="preserve">San Marino</t>
  </si>
  <si>
    <t xml:space="preserve">SMR</t>
  </si>
  <si>
    <t xml:space="preserve">Sao Tome and Principe</t>
  </si>
  <si>
    <t xml:space="preserve">São Tomé and Príncipe</t>
  </si>
  <si>
    <t xml:space="preserve">STP</t>
  </si>
  <si>
    <t xml:space="preserve">Saudi Arabia</t>
  </si>
  <si>
    <t xml:space="preserve">SAU</t>
  </si>
  <si>
    <t xml:space="preserve">Senegal</t>
  </si>
  <si>
    <t xml:space="preserve">SEN</t>
  </si>
  <si>
    <t xml:space="preserve">Serbia</t>
  </si>
  <si>
    <t xml:space="preserve">SRB</t>
  </si>
  <si>
    <t xml:space="preserve">2000-11-01</t>
  </si>
  <si>
    <t xml:space="preserve">Seychelles</t>
  </si>
  <si>
    <t xml:space="preserve">SYC</t>
  </si>
  <si>
    <t xml:space="preserve">1976-09-21</t>
  </si>
  <si>
    <t xml:space="preserve">Sierra Leone</t>
  </si>
  <si>
    <t xml:space="preserve">SLE</t>
  </si>
  <si>
    <t xml:space="preserve">1961-09-27</t>
  </si>
  <si>
    <t xml:space="preserve">Singapore</t>
  </si>
  <si>
    <t xml:space="preserve">SGP</t>
  </si>
  <si>
    <t xml:space="preserve">Slovakia</t>
  </si>
  <si>
    <t xml:space="preserve">SVK</t>
  </si>
  <si>
    <t xml:space="preserve">Slovenia</t>
  </si>
  <si>
    <t xml:space="preserve">SVN</t>
  </si>
  <si>
    <t xml:space="preserve">Solomon Islands</t>
  </si>
  <si>
    <t xml:space="preserve">SLB</t>
  </si>
  <si>
    <t xml:space="preserve">1978-09-19</t>
  </si>
  <si>
    <t xml:space="preserve">Somalia</t>
  </si>
  <si>
    <t xml:space="preserve">SOM</t>
  </si>
  <si>
    <t xml:space="preserve">South Africa</t>
  </si>
  <si>
    <t xml:space="preserve">ZAF</t>
  </si>
  <si>
    <t xml:space="preserve">South Sudan</t>
  </si>
  <si>
    <t xml:space="preserve">SSD</t>
  </si>
  <si>
    <t xml:space="preserve">2011-07-14</t>
  </si>
  <si>
    <t xml:space="preserve">Spain</t>
  </si>
  <si>
    <t xml:space="preserve">ESP</t>
  </si>
  <si>
    <t xml:space="preserve">Sri Lanka</t>
  </si>
  <si>
    <t xml:space="preserve">LKA</t>
  </si>
  <si>
    <t xml:space="preserve">Sudan</t>
  </si>
  <si>
    <t xml:space="preserve">SDN</t>
  </si>
  <si>
    <t xml:space="preserve">Suriname</t>
  </si>
  <si>
    <t xml:space="preserve">SUR</t>
  </si>
  <si>
    <t xml:space="preserve">1975-12-04</t>
  </si>
  <si>
    <t xml:space="preserve">Sweden</t>
  </si>
  <si>
    <t xml:space="preserve">SWE</t>
  </si>
  <si>
    <t xml:space="preserve">Switzerland</t>
  </si>
  <si>
    <t xml:space="preserve">CHE</t>
  </si>
  <si>
    <t xml:space="preserve">2002-09-10</t>
  </si>
  <si>
    <t xml:space="preserve">Syrian Arab Republic</t>
  </si>
  <si>
    <t xml:space="preserve">Syria</t>
  </si>
  <si>
    <t xml:space="preserve">SYR</t>
  </si>
  <si>
    <t xml:space="preserve">Tajikistan</t>
  </si>
  <si>
    <t xml:space="preserve">TJK</t>
  </si>
  <si>
    <t xml:space="preserve">Thailand</t>
  </si>
  <si>
    <t xml:space="preserve">THA</t>
  </si>
  <si>
    <t xml:space="preserve">1946-12-15</t>
  </si>
  <si>
    <t xml:space="preserve">Timor-Leste</t>
  </si>
  <si>
    <t xml:space="preserve">TLS</t>
  </si>
  <si>
    <t xml:space="preserve">2002-09-27</t>
  </si>
  <si>
    <t xml:space="preserve">Togo</t>
  </si>
  <si>
    <t xml:space="preserve">TGO</t>
  </si>
  <si>
    <t xml:space="preserve">Tonga</t>
  </si>
  <si>
    <t xml:space="preserve">TON</t>
  </si>
  <si>
    <t xml:space="preserve">Trinidad and Tobago</t>
  </si>
  <si>
    <t xml:space="preserve">TTO</t>
  </si>
  <si>
    <t xml:space="preserve">Tunisia</t>
  </si>
  <si>
    <t xml:space="preserve">TUN</t>
  </si>
  <si>
    <t xml:space="preserve">Türkiye</t>
  </si>
  <si>
    <t xml:space="preserve">TUR</t>
  </si>
  <si>
    <t xml:space="preserve">Western European and Others (also participates in Asia-Pacific)</t>
  </si>
  <si>
    <t xml:space="preserve">Turkmenistan</t>
  </si>
  <si>
    <t xml:space="preserve">TKM</t>
  </si>
  <si>
    <t xml:space="preserve">Tuvalu</t>
  </si>
  <si>
    <t xml:space="preserve">TUV</t>
  </si>
  <si>
    <t xml:space="preserve">2000-09-05</t>
  </si>
  <si>
    <t xml:space="preserve">Uganda</t>
  </si>
  <si>
    <t xml:space="preserve">UGA</t>
  </si>
  <si>
    <t xml:space="preserve">1962-10-25</t>
  </si>
  <si>
    <t xml:space="preserve">Ukraine</t>
  </si>
  <si>
    <t xml:space="preserve">UKR</t>
  </si>
  <si>
    <t xml:space="preserve">United Arab Emirates</t>
  </si>
  <si>
    <t xml:space="preserve">ARE</t>
  </si>
  <si>
    <t xml:space="preserve">1971-12-09</t>
  </si>
  <si>
    <t xml:space="preserve">United Kingdom of Great Britain and Northern Ireland</t>
  </si>
  <si>
    <t xml:space="preserve">United Kingdom</t>
  </si>
  <si>
    <t xml:space="preserve">GBR</t>
  </si>
  <si>
    <t xml:space="preserve">United Republic of Tanzania</t>
  </si>
  <si>
    <t xml:space="preserve">Tanzania</t>
  </si>
  <si>
    <t xml:space="preserve">TZA</t>
  </si>
  <si>
    <t xml:space="preserve">1961-12-14</t>
  </si>
  <si>
    <t xml:space="preserve">United States of America</t>
  </si>
  <si>
    <t xml:space="preserve">United States</t>
  </si>
  <si>
    <t xml:space="preserve">USA</t>
  </si>
  <si>
    <t xml:space="preserve">Western European and Others (observer; counted for electoral purposes)</t>
  </si>
  <si>
    <t xml:space="preserve">Uruguay</t>
  </si>
  <si>
    <t xml:space="preserve">URY</t>
  </si>
  <si>
    <t xml:space="preserve">1945-12-18</t>
  </si>
  <si>
    <t xml:space="preserve">Uzbekistan</t>
  </si>
  <si>
    <t xml:space="preserve">UZB</t>
  </si>
  <si>
    <t xml:space="preserve">Vanuatu</t>
  </si>
  <si>
    <t xml:space="preserve">VUT</t>
  </si>
  <si>
    <t xml:space="preserve">1981-09-15</t>
  </si>
  <si>
    <t xml:space="preserve">Venezuela, Bolivarian Republic of</t>
  </si>
  <si>
    <t xml:space="preserve">Venezuela</t>
  </si>
  <si>
    <t xml:space="preserve">VEN</t>
  </si>
  <si>
    <t xml:space="preserve">1945-11-15</t>
  </si>
  <si>
    <t xml:space="preserve">Viet Nam</t>
  </si>
  <si>
    <t xml:space="preserve">VNM</t>
  </si>
  <si>
    <t xml:space="preserve">Yemen</t>
  </si>
  <si>
    <t xml:space="preserve">YEM</t>
  </si>
  <si>
    <t xml:space="preserve">Zambia</t>
  </si>
  <si>
    <t xml:space="preserve">ZMB</t>
  </si>
  <si>
    <t xml:space="preserve">Zimbabwe</t>
  </si>
  <si>
    <t xml:space="preserve">ZWE</t>
  </si>
  <si>
    <t xml:space="preserve">1980-08-25</t>
  </si>
  <si>
    <t xml:space="preserve">Count of status A</t>
  </si>
  <si>
    <t xml:space="preserve">Count of status B</t>
  </si>
  <si>
    <t xml:space="preserve">Count of status C</t>
  </si>
  <si>
    <t xml:space="preserve">Count of status D</t>
  </si>
  <si>
    <t xml:space="preserve">Count of status E</t>
  </si>
  <si>
    <t xml:space="preserve">Cells not yet coded</t>
  </si>
  <si>
    <t xml:space="preserve">Tranche 1 (v0.2): eleven ROC partners and Israel-Somaliland coded. Cells with only low-confidence evidence are left blank and listed in Event_Register as provisional.</t>
  </si>
  <si>
    <t xml:space="preserve">Tranche 2 (v0.3): Kosovo column coded for all 193 members.</t>
  </si>
  <si>
    <t xml:space="preserve">Tranche 3 (v0.4): SADR, Abkhazia, South Ossetia, Northern Cyprus, Somaliland and ROC columns completed. Palestine outstanding.</t>
  </si>
  <si>
    <t xml:space="preserve">Tranche 4 (v0.5): Palestine coded; Register 1 matrix complete (1,544 cells).</t>
  </si>
  <si>
    <t xml:space="preserve">State</t>
  </si>
  <si>
    <t xml:space="preserve">Core: current recognitions (A, excl. ROC)</t>
  </si>
  <si>
    <t xml:space="preserve">Core: current incl. ROC</t>
  </si>
  <si>
    <t xml:space="preserve">Core: ever recognised (A+C+D+E)</t>
  </si>
  <si>
    <t xml:space="preserve">Core: withdrawn (C)</t>
  </si>
  <si>
    <t xml:space="preserve">Core: frozen or suspended (D)</t>
  </si>
  <si>
    <t xml:space="preserve">Reversal (ever minus current)</t>
  </si>
  <si>
    <t xml:space="preserve">Holy See (DR)</t>
  </si>
  <si>
    <t xml:space="preserve">Order of Malta (DR; O = official relations)</t>
  </si>
  <si>
    <t xml:space="preserve">Cook Islands (DR)</t>
  </si>
  <si>
    <t xml:space="preserve">Niue (DR)</t>
  </si>
  <si>
    <t xml:space="preserve">Register 2 relations (of 4)</t>
  </si>
  <si>
    <t xml:space="preserve">Breadth: core current incl. ROC + Register 2</t>
  </si>
  <si>
    <t xml:space="preserve">Register 3 historical recognitions</t>
  </si>
  <si>
    <t xml:space="preserve">Register 3 entities</t>
  </si>
  <si>
    <t xml:space="preserve">Former ROC partner since 1971</t>
  </si>
  <si>
    <t xml:space="preserve">Core ever, including former ROC partnership</t>
  </si>
  <si>
    <t xml:space="preserve">All registers, ever: core (incl. former ROC) + Register 2 relations + Register 3 historical</t>
  </si>
  <si>
    <t xml:space="preserve">N</t>
  </si>
  <si>
    <t xml:space="preserve">Y</t>
  </si>
  <si>
    <t xml:space="preserve">Kosova 1991</t>
  </si>
  <si>
    <t xml:space="preserve">Joseon</t>
  </si>
  <si>
    <t xml:space="preserve">O</t>
  </si>
  <si>
    <t xml:space="preserve">Biafra</t>
  </si>
  <si>
    <t xml:space="preserve">Donetsk and Luhansk</t>
  </si>
  <si>
    <t xml:space="preserve">All-Palestine Government</t>
  </si>
  <si>
    <t xml:space="preserve">Donetsk and Luhansk, Crimea 2014, Kherson and Zaporizhzhia</t>
  </si>
  <si>
    <t xml:space="preserve">TBVC homelands</t>
  </si>
  <si>
    <t xml:space="preserve">Donetsk and Luhansk, All-Palestine Government</t>
  </si>
  <si>
    <t xml:space="preserve">Somaliland 1960</t>
  </si>
  <si>
    <t xml:space="preserve">Totals</t>
  </si>
  <si>
    <t xml:space="preserve">Notes: Register 2 columns record diplomatic relations (DR), not recognition of contested statehood. Holy See column derived from the Holy See's own count (184 states) and the list of 12 states without formal relations (S0066, S0110). Order of Malta from the Order's list of 118 (S0069). Cook Islands and Niue from aggregated lists citing official records (S0111, S0112), to be replaced. Historical portfolio excludes Republic of China recognitions before 1971 and does not yet include former ROC partners since 1971 (pending). Predecessor-state acts are not counted.</t>
  </si>
  <si>
    <t xml:space="preserve">Event ID</t>
  </si>
  <si>
    <t xml:space="preserve">Recogniser</t>
  </si>
  <si>
    <t xml:space="preserve">Recogniser type (UN member / predecessor / non-member)</t>
  </si>
  <si>
    <t xml:space="preserve">Entity</t>
  </si>
  <si>
    <t xml:space="preserve">Act type</t>
  </si>
  <si>
    <t xml:space="preserve">Date announced</t>
  </si>
  <si>
    <t xml:space="preserve">Date effective</t>
  </si>
  <si>
    <t xml:space="preserve">Official wording (short attributed extract)</t>
  </si>
  <si>
    <t xml:space="preserve">Legal character and assessment</t>
  </si>
  <si>
    <t xml:space="preserve">Diplomatic relations date</t>
  </si>
  <si>
    <t xml:space="preserve">Later events (Event IDs)</t>
  </si>
  <si>
    <t xml:space="preserve">Instrument</t>
  </si>
  <si>
    <t xml:space="preserve">Subsequent conduct</t>
  </si>
  <si>
    <t xml:space="preserve">Conflicting accounts</t>
  </si>
  <si>
    <t xml:space="preserve">Status at cut-off</t>
  </si>
  <si>
    <t xml:space="preserve">Confidence</t>
  </si>
  <si>
    <t xml:space="preserve">Source IDs</t>
  </si>
  <si>
    <t xml:space="preserve">Notes</t>
  </si>
  <si>
    <t xml:space="preserve">E0001</t>
  </si>
  <si>
    <t xml:space="preserve">UN member</t>
  </si>
  <si>
    <t xml:space="preserve">1986-11-18</t>
  </si>
  <si>
    <t xml:space="preserve">Date from secondary compilations only.</t>
  </si>
  <si>
    <t xml:space="preserve">E0002</t>
  </si>
  <si>
    <t xml:space="preserve">In force</t>
  </si>
  <si>
    <t xml:space="preserve">S0006, S0007</t>
  </si>
  <si>
    <t xml:space="preserve">Belize government act outstanding.</t>
  </si>
  <si>
    <t xml:space="preserve">2023-08-14</t>
  </si>
  <si>
    <t xml:space="preserve">Governor-General received letters of credence of the 'Ambassador of Sahrawi Arab Democratic Republic'.</t>
  </si>
  <si>
    <t xml:space="preserve">Reception of credentials of an ambassador of the entity is conduct consistent only with continuing recognition.</t>
  </si>
  <si>
    <t xml:space="preserve">Letters of credence</t>
  </si>
  <si>
    <t xml:space="preserve">S0003</t>
  </si>
  <si>
    <t xml:space="preserve">Corrects the hypothesis that Belize's recognition may have lapsed.</t>
  </si>
  <si>
    <t xml:space="preserve">E0003</t>
  </si>
  <si>
    <t xml:space="preserve">2011-09-09</t>
  </si>
  <si>
    <t xml:space="preserve">'formally recognize Palestine as a sovereign and independent State within its pre-1967 borders'</t>
  </si>
  <si>
    <t xml:space="preserve">Express recognition of a state.</t>
  </si>
  <si>
    <t xml:space="preserve">MFA press release</t>
  </si>
  <si>
    <t xml:space="preserve">S0004</t>
  </si>
  <si>
    <t xml:space="preserve">E0004</t>
  </si>
  <si>
    <t xml:space="preserve">2008-08</t>
  </si>
  <si>
    <t xml:space="preserve">Recognition per counterpart record; continuing relations (2021 MoU on consultations; 2025 prime-ministerial meeting).</t>
  </si>
  <si>
    <t xml:space="preserve">2016-04</t>
  </si>
  <si>
    <t xml:space="preserve">MoU 2021; KSF co-deployment in Belize</t>
  </si>
  <si>
    <t xml:space="preserve">S0005, S0010</t>
  </si>
  <si>
    <t xml:space="preserve">Belize act outstanding; aggregator gives 7 August 2008.</t>
  </si>
  <si>
    <t xml:space="preserve">E0005</t>
  </si>
  <si>
    <t xml:space="preserve">1989-10-11</t>
  </si>
  <si>
    <t xml:space="preserve">Current diplomatic partner per Taipei; date on which the present period of relations began (Table 7.2).</t>
  </si>
  <si>
    <t xml:space="preserve">S0002</t>
  </si>
  <si>
    <t xml:space="preserve">Establishment date to be sourced.</t>
  </si>
  <si>
    <t xml:space="preserve">E0006</t>
  </si>
  <si>
    <t xml:space="preserve">2013-04-08</t>
  </si>
  <si>
    <t xml:space="preserve">'reconoció oficialmente a Palestina el 8 de abril de 2013'</t>
  </si>
  <si>
    <t xml:space="preserve">Express recognition; reaffirmed by Guatemala at the UN in 2025.</t>
  </si>
  <si>
    <t xml:space="preserve">Aggregator date 9 April 2013</t>
  </si>
  <si>
    <t xml:space="preserve">S0022, S0026</t>
  </si>
  <si>
    <t xml:space="preserve">E0007</t>
  </si>
  <si>
    <t xml:space="preserve">1986-04-10</t>
  </si>
  <si>
    <t xml:space="preserve">E0008</t>
  </si>
  <si>
    <t xml:space="preserve">Superseded</t>
  </si>
  <si>
    <t xml:space="preserve">1998-04</t>
  </si>
  <si>
    <t xml:space="preserve">Reported withdrawal; reported reaffirmation of non-recognition July 2002; CESO treats the cancellation as legally void.</t>
  </si>
  <si>
    <t xml:space="preserve">Reported to accept Sahrawi passports for visa purposes</t>
  </si>
  <si>
    <t xml:space="preserve">Legal effect contested by CESO</t>
  </si>
  <si>
    <t xml:space="preserve">Withdrawn</t>
  </si>
  <si>
    <t xml:space="preserve">Guatemalan act outstanding.</t>
  </si>
  <si>
    <t xml:space="preserve">E0009</t>
  </si>
  <si>
    <t xml:space="preserve">1933-06-15</t>
  </si>
  <si>
    <t xml:space="preserve">E0010</t>
  </si>
  <si>
    <t xml:space="preserve">No act of recognition identified; reported reticence in 2008 and 2009.</t>
  </si>
  <si>
    <t xml:space="preserve">Not recognised</t>
  </si>
  <si>
    <t xml:space="preserve">S0035, S0010</t>
  </si>
  <si>
    <t xml:space="preserve">E0011</t>
  </si>
  <si>
    <t xml:space="preserve">1956-04-25</t>
  </si>
  <si>
    <t xml:space="preserve">E0012</t>
  </si>
  <si>
    <t xml:space="preserve">2013-09</t>
  </si>
  <si>
    <t xml:space="preserve">Reported recognition during UNGA week.</t>
  </si>
  <si>
    <t xml:space="preserve">In force (provisional)</t>
  </si>
  <si>
    <t xml:space="preserve">S0025, S0026</t>
  </si>
  <si>
    <t xml:space="preserve">Haitian act outstanding; matrix cell left uncoded.</t>
  </si>
  <si>
    <t xml:space="preserve">E0013</t>
  </si>
  <si>
    <t xml:space="preserve">2006-11-23</t>
  </si>
  <si>
    <t xml:space="preserve">E0014</t>
  </si>
  <si>
    <t xml:space="preserve">2013-10-02</t>
  </si>
  <si>
    <t xml:space="preserve">2013-10-10 (reported)</t>
  </si>
  <si>
    <t xml:space="preserve">Aim stated as favouring settlement 'par le Conseil de sécurité des Nations unies'.</t>
  </si>
  <si>
    <t xml:space="preserve">Withdrawal by MFA communiqué. Former PM Lamothe cites gratitude for Moroccan solidarity after the 2010 earthquake and reports external pressure to reverse.</t>
  </si>
  <si>
    <t xml:space="preserve">MFA communiqué</t>
  </si>
  <si>
    <t xml:space="preserve">CESO treats as legally void</t>
  </si>
  <si>
    <t xml:space="preserve">S0008, S0009</t>
  </si>
  <si>
    <t xml:space="preserve">Communiqué date 2 October per Lamothe; reported 10 October.</t>
  </si>
  <si>
    <t xml:space="preserve">E0044</t>
  </si>
  <si>
    <t xml:space="preserve">2012-02-10</t>
  </si>
  <si>
    <t xml:space="preserve">E0015</t>
  </si>
  <si>
    <t xml:space="preserve">2005</t>
  </si>
  <si>
    <t xml:space="preserve">Diplomatic relations preceded express recognition by six years.</t>
  </si>
  <si>
    <t xml:space="preserve">E0016</t>
  </si>
  <si>
    <t xml:space="preserve">Aggregator records 2005 as recognition date</t>
  </si>
  <si>
    <t xml:space="preserve">S0023, S0026</t>
  </si>
  <si>
    <t xml:space="preserve">2011-01-28</t>
  </si>
  <si>
    <t xml:space="preserve">Recognised as a free and independent state with the borders of 4 June 1967 (as reported).</t>
  </si>
  <si>
    <t xml:space="preserve">Express recognition by MFA communiqué.</t>
  </si>
  <si>
    <t xml:space="preserve">S0023</t>
  </si>
  <si>
    <t xml:space="preserve">Communiqué text outstanding.</t>
  </si>
  <si>
    <t xml:space="preserve">E0017</t>
  </si>
  <si>
    <t xml:space="preserve">2000-02 to 2014-01-03</t>
  </si>
  <si>
    <t xml:space="preserve">Sequence reported: relations established Feb 2000; frozen Jul 2000; resumed 2008 or 2011; on 3 Jan 2014 'diplomatic relations suspended' (aggregator) or 'cancelled' (CESO).</t>
  </si>
  <si>
    <t xml:space="preserve">MFA declaration, 3 January 2014</t>
  </si>
  <si>
    <t xml:space="preserve">Severance versus withdrawal unresolved</t>
  </si>
  <si>
    <t xml:space="preserve">Suspended or withdrawn (unresolved)</t>
  </si>
  <si>
    <t xml:space="preserve">Coded D pending the text of the 2014 declaration.</t>
  </si>
  <si>
    <t xml:space="preserve">E0018</t>
  </si>
  <si>
    <t xml:space="preserve">No public act. An unverified 2010 report claims private recognition.</t>
  </si>
  <si>
    <t xml:space="preserve">E0019</t>
  </si>
  <si>
    <t xml:space="preserve">2019-07-29</t>
  </si>
  <si>
    <t xml:space="preserve">Agreement establishing diplomatic relations with 'the State of Palestine'.</t>
  </si>
  <si>
    <t xml:space="preserve">Recognition implied by an agreement concluded with the entity as a state; release does not use 'recognise'.</t>
  </si>
  <si>
    <t xml:space="preserve">Bilateral agreement; 2021 visa waiver</t>
  </si>
  <si>
    <t xml:space="preserve">S0021</t>
  </si>
  <si>
    <t xml:space="preserve">Act type DR with RS-IMP.</t>
  </si>
  <si>
    <t xml:space="preserve">E0020</t>
  </si>
  <si>
    <t xml:space="preserve">2010-08-16</t>
  </si>
  <si>
    <t xml:space="preserve">Recognised 25 Feb 1987; withdrawal reported 16 Aug 2010.</t>
  </si>
  <si>
    <t xml:space="preserve">E0021</t>
  </si>
  <si>
    <t xml:space="preserve">2012-11-28</t>
  </si>
  <si>
    <t xml:space="preserve">Recognition confirmed by later government record; 2016 visa waiver; Kosovan ambassador accredited 2018.</t>
  </si>
  <si>
    <t xml:space="preserve">Visa waiver 2016</t>
  </si>
  <si>
    <t xml:space="preserve">S0017, S0010</t>
  </si>
  <si>
    <t xml:space="preserve">Exact date from aggregator.</t>
  </si>
  <si>
    <t xml:space="preserve">E0022</t>
  </si>
  <si>
    <t xml:space="preserve">1983-10-09</t>
  </si>
  <si>
    <t xml:space="preserve">E0023</t>
  </si>
  <si>
    <t xml:space="preserve">1989-03-21 or 2010-08-16</t>
  </si>
  <si>
    <t xml:space="preserve">Recognised 1 Sep 1979; sources disagree on withdrawal date.</t>
  </si>
  <si>
    <t xml:space="preserve">Date conflict</t>
  </si>
  <si>
    <t xml:space="preserve">E0024</t>
  </si>
  <si>
    <t xml:space="preserve">2023-01-04</t>
  </si>
  <si>
    <t xml:space="preserve">Recognised 19 Aug 2011 (aggregator). Withdrawal claimed by Serbia; no act of Saint Lucia located; Kosovo did not specifically rebut.</t>
  </si>
  <si>
    <t xml:space="preserve">Serbian claim versus absence of Saint Lucian act</t>
  </si>
  <si>
    <t xml:space="preserve">Unresolved</t>
  </si>
  <si>
    <t xml:space="preserve">S0014, S0010</t>
  </si>
  <si>
    <t xml:space="preserve">E0025</t>
  </si>
  <si>
    <t xml:space="preserve">2015-09-14</t>
  </si>
  <si>
    <t xml:space="preserve">Established 'diplomatic relations with the State of Palestine'.</t>
  </si>
  <si>
    <t xml:space="preserve">Recognition implied by agreement establishing diplomatic relations with a state.</t>
  </si>
  <si>
    <t xml:space="preserve">Joint communiqué signed in New York</t>
  </si>
  <si>
    <t xml:space="preserve">S0020</t>
  </si>
  <si>
    <t xml:space="preserve">E0045</t>
  </si>
  <si>
    <t xml:space="preserve">2007-04-30</t>
  </si>
  <si>
    <t xml:space="preserve">E0026</t>
  </si>
  <si>
    <t xml:space="preserve">2011-08-29</t>
  </si>
  <si>
    <t xml:space="preserve">'formally recognize the State of Palestine as a free, independent and sovereign State'</t>
  </si>
  <si>
    <t xml:space="preserve">Express recognition, circulated as a UN document.</t>
  </si>
  <si>
    <t xml:space="preserve">MFA statement annexed to UN letter</t>
  </si>
  <si>
    <t xml:space="preserve">S0024</t>
  </si>
  <si>
    <t xml:space="preserve">E0027</t>
  </si>
  <si>
    <t xml:space="preserve">2013-02-15</t>
  </si>
  <si>
    <t xml:space="preserve">Recognised 14 Feb 2002; recognition frozen 15 Feb 2013.</t>
  </si>
  <si>
    <t xml:space="preserve">Frozen</t>
  </si>
  <si>
    <t xml:space="preserve">E0046</t>
  </si>
  <si>
    <t xml:space="preserve">1981-08-15</t>
  </si>
  <si>
    <t xml:space="preserve">E0028</t>
  </si>
  <si>
    <t xml:space="preserve">Recognition 12 Apr 2010 per aggregator. Serbia claims withdrawal and later speaks of 'non-recognition'; Kosovo rebuts with evidence of a January 2023 meeting. No Eswatini act located.</t>
  </si>
  <si>
    <t xml:space="preserve">Meeting of envoys in London, 12 Jan 2023</t>
  </si>
  <si>
    <t xml:space="preserve">Direct conflict between Serbian and Kosovan accounts</t>
  </si>
  <si>
    <t xml:space="preserve">S0014, S0015, S0016</t>
  </si>
  <si>
    <t xml:space="preserve">E0029</t>
  </si>
  <si>
    <t xml:space="preserve">1997-07-04</t>
  </si>
  <si>
    <t xml:space="preserve">Recognised 28 Apr 1980; withdrawal reported. Eswatini sits with the SADR in the African Union.</t>
  </si>
  <si>
    <t xml:space="preserve">Of analytical interest: AU co-membership without bilateral recognition.</t>
  </si>
  <si>
    <t xml:space="preserve">E0047</t>
  </si>
  <si>
    <t xml:space="preserve">1991-07-01</t>
  </si>
  <si>
    <t xml:space="preserve">S0128</t>
  </si>
  <si>
    <t xml:space="preserve">Listed in UN Doc A/78/846 annex.</t>
  </si>
  <si>
    <t xml:space="preserve">E0048</t>
  </si>
  <si>
    <t xml:space="preserve">1968-09-06</t>
  </si>
  <si>
    <t xml:space="preserve">Current diplomatic partner per Taipei; date on which the present period of relations began (Table 7.2). Only African partner.</t>
  </si>
  <si>
    <t xml:space="preserve">E0030</t>
  </si>
  <si>
    <t xml:space="preserve">2019-01-17</t>
  </si>
  <si>
    <t xml:space="preserve">Palau 'suspends any previous decision or declaration on the question as to the status of Kosovo and Metohija'.</t>
  </si>
  <si>
    <t xml:space="preserve">Suspension by diplomatic note to Serbia (recognised 6 Mar 2009).</t>
  </si>
  <si>
    <t xml:space="preserve">E0031</t>
  </si>
  <si>
    <t xml:space="preserve">Diplomatic note</t>
  </si>
  <si>
    <t xml:space="preserve">S0011, S0012</t>
  </si>
  <si>
    <t xml:space="preserve">2023-10</t>
  </si>
  <si>
    <t xml:space="preserve">Resumption by conduct: President Whipps received credentials of the Kosovan non-resident ambassador.</t>
  </si>
  <si>
    <t xml:space="preserve">S0013</t>
  </si>
  <si>
    <t xml:space="preserve">Palauan record outstanding.</t>
  </si>
  <si>
    <t xml:space="preserve">E0049</t>
  </si>
  <si>
    <t xml:space="preserve">1999-12-29</t>
  </si>
  <si>
    <t xml:space="preserve">E0032</t>
  </si>
  <si>
    <t xml:space="preserve">2008-04-17</t>
  </si>
  <si>
    <t xml:space="preserve">Marshallese act outstanding; matrix cell left uncoded.</t>
  </si>
  <si>
    <t xml:space="preserve">E0050</t>
  </si>
  <si>
    <t xml:space="preserve">1998-11-20</t>
  </si>
  <si>
    <t xml:space="preserve">E0033</t>
  </si>
  <si>
    <t xml:space="preserve">2010-11-18</t>
  </si>
  <si>
    <t xml:space="preserve">Tuvaluan act outstanding; matrix cell left uncoded.</t>
  </si>
  <si>
    <t xml:space="preserve">E0034</t>
  </si>
  <si>
    <t xml:space="preserve">2000-09-15</t>
  </si>
  <si>
    <t xml:space="preserve">Recognised 12 Aug 1981; withdrawal reported.</t>
  </si>
  <si>
    <t xml:space="preserve">E0035</t>
  </si>
  <si>
    <t xml:space="preserve">2014-03-31</t>
  </si>
  <si>
    <t xml:space="preserve">Recognition of September 2011 retracted in the protocol establishing diplomatic relations with Georgia.</t>
  </si>
  <si>
    <t xml:space="preserve">Protocol on diplomatic relations, Georgia-Tuvalu (Tbilisi)</t>
  </si>
  <si>
    <t xml:space="preserve">S0018</t>
  </si>
  <si>
    <t xml:space="preserve">E0036</t>
  </si>
  <si>
    <t xml:space="preserve">As E0035.</t>
  </si>
  <si>
    <t xml:space="preserve">As E0035</t>
  </si>
  <si>
    <t xml:space="preserve">E0051</t>
  </si>
  <si>
    <t xml:space="preserve">1979-09-19</t>
  </si>
  <si>
    <t xml:space="preserve">E0040</t>
  </si>
  <si>
    <t xml:space="preserve">2025-12-26</t>
  </si>
  <si>
    <t xml:space="preserve">First and, at September 2026, only UN-member recognition.</t>
  </si>
  <si>
    <t xml:space="preserve">Reported joint declaration</t>
  </si>
  <si>
    <t xml:space="preserve">S0019, S0030</t>
  </si>
  <si>
    <t xml:space="preserve">Israeli instrument outstanding.</t>
  </si>
  <si>
    <t xml:space="preserve">E0101</t>
  </si>
  <si>
    <t xml:space="preserve">2008-02-17</t>
  </si>
  <si>
    <t xml:space="preserve">Recognition with no contrary claim located.</t>
  </si>
  <si>
    <t xml:space="preserve">S0010, S0035</t>
  </si>
  <si>
    <t xml:space="preserve">M rests on convergence of the Kosovo MFA list (relayed) and an independent tracker; state's own act outstanding.</t>
  </si>
  <si>
    <t xml:space="preserve">E0102</t>
  </si>
  <si>
    <t xml:space="preserve">2008-02-18</t>
  </si>
  <si>
    <t xml:space="preserve">E0103</t>
  </si>
  <si>
    <t xml:space="preserve">E0104</t>
  </si>
  <si>
    <t xml:space="preserve">E0105</t>
  </si>
  <si>
    <t xml:space="preserve">E0106</t>
  </si>
  <si>
    <t xml:space="preserve">E0107</t>
  </si>
  <si>
    <t xml:space="preserve">E0108</t>
  </si>
  <si>
    <t xml:space="preserve">E0109</t>
  </si>
  <si>
    <t xml:space="preserve">2008-02-19</t>
  </si>
  <si>
    <t xml:space="preserve">E0110</t>
  </si>
  <si>
    <t xml:space="preserve">2008-02-20</t>
  </si>
  <si>
    <t xml:space="preserve">E0111</t>
  </si>
  <si>
    <t xml:space="preserve">E0112</t>
  </si>
  <si>
    <t xml:space="preserve">2008-02-21</t>
  </si>
  <si>
    <t xml:space="preserve">E0113</t>
  </si>
  <si>
    <t xml:space="preserve">E0114</t>
  </si>
  <si>
    <t xml:space="preserve">E0115</t>
  </si>
  <si>
    <t xml:space="preserve">E0116</t>
  </si>
  <si>
    <t xml:space="preserve">2008-02-22</t>
  </si>
  <si>
    <t xml:space="preserve">E0117</t>
  </si>
  <si>
    <t xml:space="preserve">2008-02-24</t>
  </si>
  <si>
    <t xml:space="preserve">E0118</t>
  </si>
  <si>
    <t xml:space="preserve">2008-02-26</t>
  </si>
  <si>
    <t xml:space="preserve">E0119</t>
  </si>
  <si>
    <t xml:space="preserve">2008-02-27</t>
  </si>
  <si>
    <t xml:space="preserve">E0120</t>
  </si>
  <si>
    <t xml:space="preserve">2008-02-28</t>
  </si>
  <si>
    <t xml:space="preserve">E0121</t>
  </si>
  <si>
    <t xml:space="preserve">2008-02-29</t>
  </si>
  <si>
    <t xml:space="preserve">E0122</t>
  </si>
  <si>
    <t xml:space="preserve">2008-03-04</t>
  </si>
  <si>
    <t xml:space="preserve">E0123</t>
  </si>
  <si>
    <t xml:space="preserve">E0124</t>
  </si>
  <si>
    <t xml:space="preserve">2008-03-05</t>
  </si>
  <si>
    <t xml:space="preserve">E0125</t>
  </si>
  <si>
    <t xml:space="preserve">E0126</t>
  </si>
  <si>
    <t xml:space="preserve">2008-03-07</t>
  </si>
  <si>
    <t xml:space="preserve">E0127</t>
  </si>
  <si>
    <t xml:space="preserve">2008-03-18</t>
  </si>
  <si>
    <t xml:space="preserve">E0128</t>
  </si>
  <si>
    <t xml:space="preserve">E0129</t>
  </si>
  <si>
    <t xml:space="preserve">2008-03-19</t>
  </si>
  <si>
    <t xml:space="preserve">E0130</t>
  </si>
  <si>
    <t xml:space="preserve">E0131</t>
  </si>
  <si>
    <t xml:space="preserve">E0132</t>
  </si>
  <si>
    <t xml:space="preserve">2008-03-20</t>
  </si>
  <si>
    <t xml:space="preserve">E0133</t>
  </si>
  <si>
    <t xml:space="preserve">2008-03-25</t>
  </si>
  <si>
    <t xml:space="preserve">E0134</t>
  </si>
  <si>
    <t xml:space="preserve">2008-03-28</t>
  </si>
  <si>
    <t xml:space="preserve">E0135</t>
  </si>
  <si>
    <t xml:space="preserve">E0136</t>
  </si>
  <si>
    <t xml:space="preserve">E0137</t>
  </si>
  <si>
    <t xml:space="preserve">2008-05-06</t>
  </si>
  <si>
    <t xml:space="preserve">E0138</t>
  </si>
  <si>
    <t xml:space="preserve">2008-05-12</t>
  </si>
  <si>
    <t xml:space="preserve">E0139</t>
  </si>
  <si>
    <t xml:space="preserve">2008-05-21</t>
  </si>
  <si>
    <t xml:space="preserve">E0140</t>
  </si>
  <si>
    <t xml:space="preserve">2008-08-04</t>
  </si>
  <si>
    <t xml:space="preserve">E0141</t>
  </si>
  <si>
    <t xml:space="preserve">2008-08-07</t>
  </si>
  <si>
    <t xml:space="preserve">E0142</t>
  </si>
  <si>
    <t xml:space="preserve">2008-08-22</t>
  </si>
  <si>
    <t xml:space="preserve">E0143</t>
  </si>
  <si>
    <t xml:space="preserve">2008-09-15</t>
  </si>
  <si>
    <t xml:space="preserve">E0144</t>
  </si>
  <si>
    <t xml:space="preserve">2008-10-07</t>
  </si>
  <si>
    <t xml:space="preserve">E0145</t>
  </si>
  <si>
    <t xml:space="preserve">2008-10-09</t>
  </si>
  <si>
    <t xml:space="preserve">E0146</t>
  </si>
  <si>
    <t xml:space="preserve">E0147</t>
  </si>
  <si>
    <t xml:space="preserve">2008-10-14</t>
  </si>
  <si>
    <t xml:space="preserve">E0148</t>
  </si>
  <si>
    <t xml:space="preserve">2008-10-30</t>
  </si>
  <si>
    <t xml:space="preserve">E0149</t>
  </si>
  <si>
    <t xml:space="preserve">2008-12-05</t>
  </si>
  <si>
    <t xml:space="preserve">E0150</t>
  </si>
  <si>
    <t xml:space="preserve">2009-01-16</t>
  </si>
  <si>
    <t xml:space="preserve">E0151</t>
  </si>
  <si>
    <t xml:space="preserve">2009-04-07</t>
  </si>
  <si>
    <t xml:space="preserve">E0152</t>
  </si>
  <si>
    <t xml:space="preserve">2009-04-20</t>
  </si>
  <si>
    <t xml:space="preserve">E0153</t>
  </si>
  <si>
    <t xml:space="preserve">2009-05-19</t>
  </si>
  <si>
    <t xml:space="preserve">E0154</t>
  </si>
  <si>
    <t xml:space="preserve">2009-07-07</t>
  </si>
  <si>
    <t xml:space="preserve">E0155</t>
  </si>
  <si>
    <t xml:space="preserve">2009-07-10</t>
  </si>
  <si>
    <t xml:space="preserve">E0156</t>
  </si>
  <si>
    <t xml:space="preserve">2009-11-09</t>
  </si>
  <si>
    <t xml:space="preserve">E0157</t>
  </si>
  <si>
    <t xml:space="preserve">2009-12-14</t>
  </si>
  <si>
    <t xml:space="preserve">E0158</t>
  </si>
  <si>
    <t xml:space="preserve">2010-01-12</t>
  </si>
  <si>
    <t xml:space="preserve">E0159</t>
  </si>
  <si>
    <t xml:space="preserve">2010-05-08</t>
  </si>
  <si>
    <t xml:space="preserve">E0160</t>
  </si>
  <si>
    <t xml:space="preserve">2010-09-03</t>
  </si>
  <si>
    <t xml:space="preserve">E0161</t>
  </si>
  <si>
    <t xml:space="preserve">2010-10-21</t>
  </si>
  <si>
    <t xml:space="preserve">E0162</t>
  </si>
  <si>
    <t xml:space="preserve">E0163</t>
  </si>
  <si>
    <t xml:space="preserve">2011-01-07</t>
  </si>
  <si>
    <t xml:space="preserve">E0164</t>
  </si>
  <si>
    <t xml:space="preserve">2011-06-08</t>
  </si>
  <si>
    <t xml:space="preserve">E0165</t>
  </si>
  <si>
    <t xml:space="preserve">2011-08-15</t>
  </si>
  <si>
    <t xml:space="preserve">E0166</t>
  </si>
  <si>
    <t xml:space="preserve">2011-08-18</t>
  </si>
  <si>
    <t xml:space="preserve">E0167</t>
  </si>
  <si>
    <t xml:space="preserve">2011-09-16</t>
  </si>
  <si>
    <t xml:space="preserve">E0168</t>
  </si>
  <si>
    <t xml:space="preserve">2011-10-11</t>
  </si>
  <si>
    <t xml:space="preserve">E0169</t>
  </si>
  <si>
    <t xml:space="preserve">E0170</t>
  </si>
  <si>
    <t xml:space="preserve">2012-04-25</t>
  </si>
  <si>
    <t xml:space="preserve">E0171</t>
  </si>
  <si>
    <t xml:space="preserve">2012-06-01</t>
  </si>
  <si>
    <t xml:space="preserve">E0172</t>
  </si>
  <si>
    <t xml:space="preserve">2012-09-20</t>
  </si>
  <si>
    <t xml:space="preserve">E0173</t>
  </si>
  <si>
    <t xml:space="preserve">2012-11-19</t>
  </si>
  <si>
    <t xml:space="preserve">E0174</t>
  </si>
  <si>
    <t xml:space="preserve">E0175</t>
  </si>
  <si>
    <t xml:space="preserve">2012-12-24</t>
  </si>
  <si>
    <t xml:space="preserve">E0176</t>
  </si>
  <si>
    <t xml:space="preserve">2013-05-29</t>
  </si>
  <si>
    <t xml:space="preserve">E0177</t>
  </si>
  <si>
    <t xml:space="preserve">2013-06-11</t>
  </si>
  <si>
    <t xml:space="preserve">E0178</t>
  </si>
  <si>
    <t xml:space="preserve">2013-06-13</t>
  </si>
  <si>
    <t xml:space="preserve">E0179</t>
  </si>
  <si>
    <t xml:space="preserve">2013-06-26</t>
  </si>
  <si>
    <t xml:space="preserve">E0180</t>
  </si>
  <si>
    <t xml:space="preserve">2013-09-24</t>
  </si>
  <si>
    <t xml:space="preserve">E0181</t>
  </si>
  <si>
    <t xml:space="preserve">2014-01-20</t>
  </si>
  <si>
    <t xml:space="preserve">E0182</t>
  </si>
  <si>
    <t xml:space="preserve">2014-10-18</t>
  </si>
  <si>
    <t xml:space="preserve">E0183</t>
  </si>
  <si>
    <t xml:space="preserve">2016-12-01</t>
  </si>
  <si>
    <t xml:space="preserve">E0184</t>
  </si>
  <si>
    <t xml:space="preserve">2017-02-27</t>
  </si>
  <si>
    <t xml:space="preserve">E0185</t>
  </si>
  <si>
    <t xml:space="preserve">2018-02-15</t>
  </si>
  <si>
    <t xml:space="preserve">E0186</t>
  </si>
  <si>
    <t xml:space="preserve">2020-09-04</t>
  </si>
  <si>
    <t xml:space="preserve">Recognition announced in the context of the 4 Sep 2020 Washington commitments; diplomatic relations established 1 Feb 2021.</t>
  </si>
  <si>
    <t xml:space="preserve">Recognition corroborated by rival-state acknowledgement.</t>
  </si>
  <si>
    <t xml:space="preserve">E0187</t>
  </si>
  <si>
    <t xml:space="preserve">2025-03-26</t>
  </si>
  <si>
    <t xml:space="preserve">Recognition document received by Kosovo (Osmani); Serbia announced a diplomatic response.</t>
  </si>
  <si>
    <t xml:space="preserve">S0010, S0037</t>
  </si>
  <si>
    <t xml:space="preserve">E0188</t>
  </si>
  <si>
    <t xml:space="preserve">2025-04-12</t>
  </si>
  <si>
    <t xml:space="preserve">Decision conveyed orally by the Sudanese foreign minister; Serbian MFA statement of 13 Apr 2025 acknowledges the decision and questions the government's capacity.</t>
  </si>
  <si>
    <t xml:space="preserve">S0038</t>
  </si>
  <si>
    <t xml:space="preserve">E0189</t>
  </si>
  <si>
    <t xml:space="preserve">2025-12-19</t>
  </si>
  <si>
    <t xml:space="preserve">Serbian MFA and Government statements of 19 Dec 2025 condemn 'the decision of the Commonwealth of the Bahamas to recognise' Kosovo.</t>
  </si>
  <si>
    <t xml:space="preserve">S0039</t>
  </si>
  <si>
    <t xml:space="preserve">E0190</t>
  </si>
  <si>
    <t xml:space="preserve">Recognised 2012-10-16. Withdrawal claimed by Serbia (15 Feb 2018); no Burundian act located.</t>
  </si>
  <si>
    <t xml:space="preserve">S0034, S0010</t>
  </si>
  <si>
    <t xml:space="preserve">E0191</t>
  </si>
  <si>
    <t xml:space="preserve">2018-07-05</t>
  </si>
  <si>
    <t xml:space="preserve">Recognised 2012-10-03. Withdrawal claimed by Serbia (5 Jul 2018); no PNG act located.</t>
  </si>
  <si>
    <t xml:space="preserve">E0192</t>
  </si>
  <si>
    <t xml:space="preserve">2018-11-02</t>
  </si>
  <si>
    <t xml:space="preserve">Recognised 2012-12-11. Withdrawal claimed by Serbia (2 Nov 2018); no Dominican act located.</t>
  </si>
  <si>
    <t xml:space="preserve">E0193</t>
  </si>
  <si>
    <t xml:space="preserve">2018-11-28</t>
  </si>
  <si>
    <t xml:space="preserve">Recognised 2014-08-13. Note of 28 Nov 2018 reportedly sent from the Solomon Islands office in Australia, conditioning recognition on the outcome of the dialogue; Kosovo MFA denied receipt through official channels.</t>
  </si>
  <si>
    <t xml:space="preserve">S0040, S0010</t>
  </si>
  <si>
    <t xml:space="preserve">E0194</t>
  </si>
  <si>
    <t xml:space="preserve">2018-12-07</t>
  </si>
  <si>
    <t xml:space="preserve">Recognised 2017-11-24. Withdrawal claimed by Serbia (7 Dec 2018).</t>
  </si>
  <si>
    <t xml:space="preserve">E0195</t>
  </si>
  <si>
    <t xml:space="preserve">2023-01-16</t>
  </si>
  <si>
    <t xml:space="preserve">Recognised 2014-07-11. FM Robert Dussey, joint press conference with FM Dačić (16 Jan 2023): withdrawal 'final'; 'We in Togo recognize only one Serbia'.</t>
  </si>
  <si>
    <t xml:space="preserve">S0041, S0010</t>
  </si>
  <si>
    <t xml:space="preserve">E0196</t>
  </si>
  <si>
    <t xml:space="preserve">2019-07-24</t>
  </si>
  <si>
    <t xml:space="preserve">Recognised 2011-07-22. Withdrawal claimed by Serbia (24 Jul 2019).</t>
  </si>
  <si>
    <t xml:space="preserve">S0132, S0010</t>
  </si>
  <si>
    <t xml:space="preserve">E0197</t>
  </si>
  <si>
    <t xml:space="preserve">2019-11-13</t>
  </si>
  <si>
    <t xml:space="preserve">Recognised 2008-04-23. Withdrawal claimed by Serbia (13 Nov 2019).</t>
  </si>
  <si>
    <t xml:space="preserve">S0133, S0010</t>
  </si>
  <si>
    <t xml:space="preserve">E0198</t>
  </si>
  <si>
    <t xml:space="preserve">2023-01</t>
  </si>
  <si>
    <t xml:space="preserve">Recognised 2008-04-23. Withdrawal claimed by Serbia (Jan 2023); later 'confirmation' of unnamed source.</t>
  </si>
  <si>
    <t xml:space="preserve">E0199</t>
  </si>
  <si>
    <t xml:space="preserve">2023-05</t>
  </si>
  <si>
    <t xml:space="preserve">Recognised 2009-02-19. Serbian claim of Jan 2023 denied by the Maldives (May 2023); recognition confirmed Feb 2024 and Feb 2025.</t>
  </si>
  <si>
    <t xml:space="preserve">In force (reaffirmed)</t>
  </si>
  <si>
    <t xml:space="preserve">S0014, S0015, S0010</t>
  </si>
  <si>
    <t xml:space="preserve">E0200</t>
  </si>
  <si>
    <t xml:space="preserve">2026-02-17</t>
  </si>
  <si>
    <t xml:space="preserve">Recognised 2010-05-19. Serbian claim of Jan 2023; Somali presidential letter of 17 Feb 2026 confirms continued recognition.</t>
  </si>
  <si>
    <t xml:space="preserve">E0201</t>
  </si>
  <si>
    <t xml:space="preserve">Recognised 2011-08-12. Withdrawal claimed by Serbia (Jan 2023).</t>
  </si>
  <si>
    <t xml:space="preserve">E0202</t>
  </si>
  <si>
    <t xml:space="preserve">Recognised 2011-09-15. Withdrawal claimed by Serbia (Jan 2023); Kosovo rebuttal by evidence of a meeting (Jan 2023).</t>
  </si>
  <si>
    <t xml:space="preserve">E0203</t>
  </si>
  <si>
    <t xml:space="preserve">Recognised 2013-09-25. Withdrawal claimed by Serbia (Jan 2023); Kosovo rebuttal by evidence of a meeting (Jan 2023).</t>
  </si>
  <si>
    <t xml:space="preserve">E0204</t>
  </si>
  <si>
    <t xml:space="preserve">Recognised 2015-05-20. Withdrawal claimed by Serbia (Jan 2023); Kosovo's president cited the 2015 recognition in June 2025.</t>
  </si>
  <si>
    <t xml:space="preserve">E0205</t>
  </si>
  <si>
    <t xml:space="preserve">2019-11</t>
  </si>
  <si>
    <t xml:space="preserve">Recognised 2012-01-23. Deputy FM told AFP (Nov 2019) Ghana had withdrawn; Kosovo-side reports of reaffirmation in 2025.</t>
  </si>
  <si>
    <t xml:space="preserve">E0206</t>
  </si>
  <si>
    <t xml:space="preserve">2018-10-30</t>
  </si>
  <si>
    <t xml:space="preserve">Recognised 2013-09-25. Recognition reported suspended (30 Oct 2018); FM reportedly stood by recognition (Mar 2019).</t>
  </si>
  <si>
    <t xml:space="preserve">Suspended</t>
  </si>
  <si>
    <t xml:space="preserve">S0136, S0010</t>
  </si>
  <si>
    <t xml:space="preserve">E0207</t>
  </si>
  <si>
    <t xml:space="preserve">2018-06</t>
  </si>
  <si>
    <t xml:space="preserve">Recognised 2008-05-30. MFA note annulling recognition (Jun 2018) refuted by the ministry days later.</t>
  </si>
  <si>
    <t xml:space="preserve">E0208</t>
  </si>
  <si>
    <t xml:space="preserve">2018-02-02</t>
  </si>
  <si>
    <t xml:space="preserve">Recognised 2011-01-10. Withdrawal of 21 Nov 2017 annulled on 2 Feb 2018.</t>
  </si>
  <si>
    <t xml:space="preserve">S0010, S0031, S0035</t>
  </si>
  <si>
    <t xml:space="preserve">E0209</t>
  </si>
  <si>
    <t xml:space="preserve">2018-11-01</t>
  </si>
  <si>
    <t xml:space="preserve">Recognised 2009-05-14. Withdrawal reported (1 Nov 2018); letter of Feb 2021 says recognition 'remains intact', in ambiguous terms.</t>
  </si>
  <si>
    <t xml:space="preserve">S0134, S0010</t>
  </si>
  <si>
    <t xml:space="preserve">E0210</t>
  </si>
  <si>
    <t xml:space="preserve">2020-03-02</t>
  </si>
  <si>
    <t xml:space="preserve">Recognised 2008-06-11. Withdrawal reported (2 Mar 2020).</t>
  </si>
  <si>
    <t xml:space="preserve">S0135, S0010</t>
  </si>
  <si>
    <t xml:space="preserve">E0211</t>
  </si>
  <si>
    <t xml:space="preserve">2018-10</t>
  </si>
  <si>
    <t xml:space="preserve">Recognised 2014-02-11. Withdrawal reported (16 Oct 2018); Prime Minister declared it invalid and reaffirmed recognition (Oct 2018).</t>
  </si>
  <si>
    <t xml:space="preserve">S0131, S0010</t>
  </si>
  <si>
    <t xml:space="preserve">E0212</t>
  </si>
  <si>
    <t xml:space="preserve">2017-10-27</t>
  </si>
  <si>
    <t xml:space="preserve">Recognised 2016-07-08. First reported withdrawal (27 Oct 2017); Serbian readout (Jul 2023) of support for Serbia's territorial integrity.</t>
  </si>
  <si>
    <t xml:space="preserve">S0033, S0010, S0035</t>
  </si>
  <si>
    <t xml:space="preserve">E0213</t>
  </si>
  <si>
    <t xml:space="preserve">Recognition announced by Kosovo 2011-02-04. Recognition announced by Kosovo; Serbia says Oman never recognised; Oman has not confirmed.</t>
  </si>
  <si>
    <t xml:space="preserve">E0214</t>
  </si>
  <si>
    <t xml:space="preserve">2013-01</t>
  </si>
  <si>
    <t xml:space="preserve">Recognised 2012-03. Council of Ministers recognition declared invalid by presidential communication (Jan 2013).</t>
  </si>
  <si>
    <t xml:space="preserve">E0215</t>
  </si>
  <si>
    <t xml:space="preserve">Aggregator internally inconsistent; no act located.</t>
  </si>
  <si>
    <t xml:space="preserve">S0010</t>
  </si>
  <si>
    <t xml:space="preserve">E0216</t>
  </si>
  <si>
    <t xml:space="preserve">2023</t>
  </si>
  <si>
    <t xml:space="preserve">Recognised 2010-04-28. Withdrawal reported (2023) in Serbian-sourced accounts; no Vanuatu act located.</t>
  </si>
  <si>
    <t xml:space="preserve">S0032, S0010</t>
  </si>
  <si>
    <t xml:space="preserve">E0217</t>
  </si>
  <si>
    <t xml:space="preserve">2025-10-29</t>
  </si>
  <si>
    <t xml:space="preserve">'the Syrian Arab Republic announces its official recognition of the Republic of Kosovo as an independent and sovereign state'</t>
  </si>
  <si>
    <t xml:space="preserve">Express recognition by Syrian MFA statement following a tripartite meeting in Riyadh with Saudi facilitation.</t>
  </si>
  <si>
    <t xml:space="preserve">Duplicate record of E0043 (same act); act type corrected in v1.6; retained for traceability and not counted separately.</t>
  </si>
  <si>
    <t xml:space="preserve">S0061, S0029</t>
  </si>
  <si>
    <t xml:space="preserve">E0218</t>
  </si>
  <si>
    <t xml:space="preserve">Unverified 2010 report of private recognition.</t>
  </si>
  <si>
    <t xml:space="preserve">E0219</t>
  </si>
  <si>
    <t xml:space="preserve">Recognition announced by Kosovo (20 Feb 2020), denied by Jamaica's FM the same day.</t>
  </si>
  <si>
    <t xml:space="preserve">S0130, S0010</t>
  </si>
  <si>
    <t xml:space="preserve">E0220</t>
  </si>
  <si>
    <t xml:space="preserve">Note verbale publicised by a Kosovan politician (Aug 2012); presidency called it a fabrication.</t>
  </si>
  <si>
    <t xml:space="preserve">E0221</t>
  </si>
  <si>
    <t xml:space="preserve">Claimed note (Jan 2014) disowned by Kosovan officials.</t>
  </si>
  <si>
    <t xml:space="preserve">E0401</t>
  </si>
  <si>
    <t xml:space="preserve">1979-05-23</t>
  </si>
  <si>
    <t xml:space="preserve">Recognition maintained per research-centre record; no contrary act located.</t>
  </si>
  <si>
    <t xml:space="preserve">S0006</t>
  </si>
  <si>
    <t xml:space="preserve">Recognition dates from 1979; position of successive Afghan authorities to be checked.</t>
  </si>
  <si>
    <t xml:space="preserve">E0402</t>
  </si>
  <si>
    <t xml:space="preserve">1987-12-29</t>
  </si>
  <si>
    <t xml:space="preserve">Recognition dates from the communist period; current Albanian position to be checked against post-1991 practice.</t>
  </si>
  <si>
    <t xml:space="preserve">E0403</t>
  </si>
  <si>
    <t xml:space="preserve">1976-03-06</t>
  </si>
  <si>
    <t xml:space="preserve">E0404</t>
  </si>
  <si>
    <t xml:space="preserve">1976-03-11</t>
  </si>
  <si>
    <t xml:space="preserve">E0405</t>
  </si>
  <si>
    <t xml:space="preserve">1980-05-14</t>
  </si>
  <si>
    <t xml:space="preserve">E0406</t>
  </si>
  <si>
    <t xml:space="preserve">1980-10-30</t>
  </si>
  <si>
    <t xml:space="preserve">E0407</t>
  </si>
  <si>
    <t xml:space="preserve">1980-01-20</t>
  </si>
  <si>
    <t xml:space="preserve">E0408</t>
  </si>
  <si>
    <t xml:space="preserve">2002-05-20</t>
  </si>
  <si>
    <t xml:space="preserve">E0409</t>
  </si>
  <si>
    <t xml:space="preserve">1979-02-24</t>
  </si>
  <si>
    <t xml:space="preserve">E0410</t>
  </si>
  <si>
    <t xml:space="preserve">1980-02-27</t>
  </si>
  <si>
    <t xml:space="preserve">E0411</t>
  </si>
  <si>
    <t xml:space="preserve">1979-05-09</t>
  </si>
  <si>
    <t xml:space="preserve">E0412</t>
  </si>
  <si>
    <t xml:space="preserve">1979-10-09</t>
  </si>
  <si>
    <t xml:space="preserve">E0413</t>
  </si>
  <si>
    <t xml:space="preserve">1980-04-15</t>
  </si>
  <si>
    <t xml:space="preserve">E0414</t>
  </si>
  <si>
    <t xml:space="preserve">1984-02-27</t>
  </si>
  <si>
    <t xml:space="preserve">E0415</t>
  </si>
  <si>
    <t xml:space="preserve">1979-09-08</t>
  </si>
  <si>
    <t xml:space="preserve">Embassy-level relations.</t>
  </si>
  <si>
    <t xml:space="preserve">E0416</t>
  </si>
  <si>
    <t xml:space="preserve">1976-03-13</t>
  </si>
  <si>
    <t xml:space="preserve">E0417</t>
  </si>
  <si>
    <t xml:space="preserve">1990-06-11</t>
  </si>
  <si>
    <t xml:space="preserve">E0418</t>
  </si>
  <si>
    <t xml:space="preserve">1979-09-06</t>
  </si>
  <si>
    <t xml:space="preserve">Frozen 21 Jul 2000; resumed 12 Jan 2007 on Ortega's return.</t>
  </si>
  <si>
    <t xml:space="preserve">E0419</t>
  </si>
  <si>
    <t xml:space="preserve">1984-11-12</t>
  </si>
  <si>
    <t xml:space="preserve">E0420</t>
  </si>
  <si>
    <t xml:space="preserve">1976-03-16</t>
  </si>
  <si>
    <t xml:space="preserve">E0421</t>
  </si>
  <si>
    <t xml:space="preserve">1976-04-01</t>
  </si>
  <si>
    <t xml:space="preserve">E0422</t>
  </si>
  <si>
    <t xml:space="preserve">2004-09-15</t>
  </si>
  <si>
    <t xml:space="preserve">E0423</t>
  </si>
  <si>
    <t xml:space="preserve">Reports from 2025 of the post-Assad government distancing itself from the Polisario Front; no act of withdrawal located.</t>
  </si>
  <si>
    <t xml:space="preserve">E0424</t>
  </si>
  <si>
    <t xml:space="preserve">1978-11-09</t>
  </si>
  <si>
    <t xml:space="preserve">E0425</t>
  </si>
  <si>
    <t xml:space="preserve">1986-11-01</t>
  </si>
  <si>
    <t xml:space="preserve">E0426</t>
  </si>
  <si>
    <t xml:space="preserve">E0427</t>
  </si>
  <si>
    <t xml:space="preserve">2005-12-26</t>
  </si>
  <si>
    <t xml:space="preserve">E0428</t>
  </si>
  <si>
    <t xml:space="preserve">1982-08-03</t>
  </si>
  <si>
    <t xml:space="preserve">E0429</t>
  </si>
  <si>
    <t xml:space="preserve">1979-03-02</t>
  </si>
  <si>
    <t xml:space="preserve">E0430</t>
  </si>
  <si>
    <t xml:space="preserve">1977-02-02</t>
  </si>
  <si>
    <t xml:space="preserve">E0431</t>
  </si>
  <si>
    <t xml:space="preserve">1980-07-03</t>
  </si>
  <si>
    <t xml:space="preserve">E0432</t>
  </si>
  <si>
    <t xml:space="preserve">2007-07-17</t>
  </si>
  <si>
    <t xml:space="preserve">Cancelled 9 May 1997; resumed 17 Jul 2007 (embassy).</t>
  </si>
  <si>
    <t xml:space="preserve">In force (resumed)</t>
  </si>
  <si>
    <t xml:space="preserve">E0433</t>
  </si>
  <si>
    <t xml:space="preserve">2015-11-23</t>
  </si>
  <si>
    <t xml:space="preserve">Cancelled 16 Jan 2014; resumed 23 Nov 2015. On 23 September 2026 the Foreign Minister, Dhananjay Ramful, was reported as describing autonomy under Moroccan sovereignty as 'the most credible' solution after a Cabinet review. If confirmed in an act of the Government of Mauritius, the case would be coded as Kenya's is (QL, status D); the matrix retains A pending the text.</t>
  </si>
  <si>
    <t xml:space="preserve">E0434</t>
  </si>
  <si>
    <t xml:space="preserve">2022-09-20</t>
  </si>
  <si>
    <t xml:space="preserve">Recognised 10 Jul 2011; cancelled 28 Sep 2018; resumed 20 Sep 2022.</t>
  </si>
  <si>
    <t xml:space="preserve">E0435</t>
  </si>
  <si>
    <t xml:space="preserve">2008-07-31</t>
  </si>
  <si>
    <t xml:space="preserve">Cancelled Nov 2000; resumed 31 Jul 2008 (embassy).</t>
  </si>
  <si>
    <t xml:space="preserve">E0436</t>
  </si>
  <si>
    <t xml:space="preserve">See E0001 and E0002.</t>
  </si>
  <si>
    <t xml:space="preserve">E0437</t>
  </si>
  <si>
    <t xml:space="preserve">2007-07-27</t>
  </si>
  <si>
    <t xml:space="preserve">Recognition frozen.</t>
  </si>
  <si>
    <t xml:space="preserve">Suspended, frozen or qualified</t>
  </si>
  <si>
    <t xml:space="preserve">E0438</t>
  </si>
  <si>
    <t xml:space="preserve">2005-04-06</t>
  </si>
  <si>
    <t xml:space="preserve">E0439</t>
  </si>
  <si>
    <t xml:space="preserve">2003-07-16</t>
  </si>
  <si>
    <t xml:space="preserve">E0440</t>
  </si>
  <si>
    <t xml:space="preserve">2024-10-21</t>
  </si>
  <si>
    <t xml:space="preserve">Recognition suspended by joint communiqué of FMs Sommerfeld and Bourita; Ecuador to open embassy in Rabat.</t>
  </si>
  <si>
    <t xml:space="preserve">S0054, S0006</t>
  </si>
  <si>
    <t xml:space="preserve">E0441</t>
  </si>
  <si>
    <t xml:space="preserve">2026-04-22</t>
  </si>
  <si>
    <t xml:space="preserve">Recognition suspended by letter (wording 'suspension'); earlier withdrawn Jan 2000 and resumed Jun 2013.</t>
  </si>
  <si>
    <t xml:space="preserve">S0052, S0006</t>
  </si>
  <si>
    <t xml:space="preserve">E0442</t>
  </si>
  <si>
    <t xml:space="preserve">2024-11-21</t>
  </si>
  <si>
    <t xml:space="preserve">Diplomatic relations suspended (Cancillería communiqué). Recognition itself not expressly withdrawn; Moroccan press reported suspension of 'all recognition'.</t>
  </si>
  <si>
    <t xml:space="preserve">S0055, S0006</t>
  </si>
  <si>
    <t xml:space="preserve">E0443</t>
  </si>
  <si>
    <t xml:space="preserve">2023-09-08</t>
  </si>
  <si>
    <t xml:space="preserve">Sequence: recognition 1984; relations suspended 1996; resumed Sep 2021; withdrawal announced 18 Aug 2022; relations suspended Sep 2023. Final legal position unresolved. On 24 September 2026 a joint communiqué with Morocco reaffirmed support for Morocco's territorial integrity and its autonomy proposal, and announced a plan to open a consulate in Dakhla; status unchanged (D).</t>
  </si>
  <si>
    <t xml:space="preserve">E0444</t>
  </si>
  <si>
    <t xml:space="preserve">2025-01-06</t>
  </si>
  <si>
    <t xml:space="preserve">Diplomatic relations suspended on 6 January 2025 (reported 7 January as a suspension). On 16 September 2026 the Ministry of Foreign Affairs stated that 'the State of Ghana's decision to withdraw its recognition' of 6 January 2025 'remains in effect and has not been reversed', and that the Foreign Minister had received an envoy of the Polisario Front, not an accredited ambassador. Coded as a withdrawal on Ghana's own characterisation. CESO's resumption of 14 Sep 2026 is not corroborated.</t>
  </si>
  <si>
    <t xml:space="preserve">S0053, S0006</t>
  </si>
  <si>
    <t xml:space="preserve">E0445</t>
  </si>
  <si>
    <t xml:space="preserve">2026-08-10</t>
  </si>
  <si>
    <t xml:space="preserve">Relations frozen; Colombia recognises Moroccan sovereignty over Western Sahara; recognition granted in 2022 not expressly withdrawn but logically superseded.</t>
  </si>
  <si>
    <t xml:space="preserve">S0048</t>
  </si>
  <si>
    <t xml:space="preserve">E0446</t>
  </si>
  <si>
    <t xml:space="preserve">2026-02-23</t>
  </si>
  <si>
    <t xml:space="preserve">Ties suspended Jan 2020 (Áñez), resumed Sep 2021 (Arce), suspended again Feb 2026; sources disagree whether recognition or relations were suspended.</t>
  </si>
  <si>
    <t xml:space="preserve">S0049, S0050, S0006</t>
  </si>
  <si>
    <t xml:space="preserve">E0447</t>
  </si>
  <si>
    <t xml:space="preserve">2025-05-26</t>
  </si>
  <si>
    <t xml:space="preserve">Recognition maintained per CESO; Kenya-Morocco joint statement endorses the autonomy plan as the only credible solution. Recognition and endorsement of autonomy under Moroccan sovereignty stand in tension. A 2022 presidential tweet announcing withdrawal was deleted and denied.</t>
  </si>
  <si>
    <t xml:space="preserve">S0057, S0006</t>
  </si>
  <si>
    <t xml:space="preserve">E0448</t>
  </si>
  <si>
    <t xml:space="preserve">See E0027.</t>
  </si>
  <si>
    <t xml:space="preserve">E0449</t>
  </si>
  <si>
    <t xml:space="preserve">2014-01-03</t>
  </si>
  <si>
    <t xml:space="preserve">See E0017.</t>
  </si>
  <si>
    <t xml:space="preserve">E0450</t>
  </si>
  <si>
    <t xml:space="preserve">Cancellation recorded by research centre.</t>
  </si>
  <si>
    <t xml:space="preserve">E0451</t>
  </si>
  <si>
    <t xml:space="preserve">2019-06-21</t>
  </si>
  <si>
    <t xml:space="preserve">Frozen 2008; cancelled 2019.</t>
  </si>
  <si>
    <t xml:space="preserve">E0452</t>
  </si>
  <si>
    <t xml:space="preserve">1997-03-21</t>
  </si>
  <si>
    <t xml:space="preserve">E0453</t>
  </si>
  <si>
    <t xml:space="preserve">1996-06-05</t>
  </si>
  <si>
    <t xml:space="preserve">E0454</t>
  </si>
  <si>
    <t xml:space="preserve">2010-10-25</t>
  </si>
  <si>
    <t xml:space="preserve">Frozen 2006, resumed 2008, cancelled 2010.</t>
  </si>
  <si>
    <t xml:space="preserve">E0455</t>
  </si>
  <si>
    <t xml:space="preserve">2006-08-14</t>
  </si>
  <si>
    <t xml:space="preserve">E0456</t>
  </si>
  <si>
    <t xml:space="preserve">1996-09-13</t>
  </si>
  <si>
    <t xml:space="preserve">E0457</t>
  </si>
  <si>
    <t xml:space="preserve">2010-07-23</t>
  </si>
  <si>
    <t xml:space="preserve">E0458</t>
  </si>
  <si>
    <t xml:space="preserve">2002-05</t>
  </si>
  <si>
    <t xml:space="preserve">E0459</t>
  </si>
  <si>
    <t xml:space="preserve">2019-06-15</t>
  </si>
  <si>
    <t xml:space="preserve">Frozen 1997; resumed 2016; cancelled 2019. CESO flags as void.</t>
  </si>
  <si>
    <t xml:space="preserve">E0460</t>
  </si>
  <si>
    <t xml:space="preserve">1980-05</t>
  </si>
  <si>
    <t xml:space="preserve">E0461</t>
  </si>
  <si>
    <t xml:space="preserve">E0462</t>
  </si>
  <si>
    <t xml:space="preserve">2010-03-30</t>
  </si>
  <si>
    <t xml:space="preserve">Cancelled 1997, resumed 2009, cancelled 2010.</t>
  </si>
  <si>
    <t xml:space="preserve">E0463</t>
  </si>
  <si>
    <t xml:space="preserve">2020-11-14</t>
  </si>
  <si>
    <t xml:space="preserve">E0464</t>
  </si>
  <si>
    <t xml:space="preserve">2000-06-26</t>
  </si>
  <si>
    <t xml:space="preserve">E0465</t>
  </si>
  <si>
    <t xml:space="preserve">2016-09-14</t>
  </si>
  <si>
    <t xml:space="preserve">E0466</t>
  </si>
  <si>
    <t xml:space="preserve">E0467</t>
  </si>
  <si>
    <t xml:space="preserve">1997-09-05</t>
  </si>
  <si>
    <t xml:space="preserve">E0468</t>
  </si>
  <si>
    <t xml:space="preserve">2017-05-05</t>
  </si>
  <si>
    <t xml:space="preserve">Recognised 1994; repeated cancellations and resumptions (2001, 2008, 2014); last cancellation 2017.</t>
  </si>
  <si>
    <t xml:space="preserve">E0469</t>
  </si>
  <si>
    <t xml:space="preserve">2026-04-10</t>
  </si>
  <si>
    <t xml:space="preserve">Withdrawal declared by FM Abdoulaye Diop during FM Bourita's visit; Mali backs autonomy 'sous souveraineté marocaine'.</t>
  </si>
  <si>
    <t xml:space="preserve">S0051, S0006</t>
  </si>
  <si>
    <t xml:space="preserve">E0470</t>
  </si>
  <si>
    <t xml:space="preserve">E0471</t>
  </si>
  <si>
    <t xml:space="preserve">2011-03-30</t>
  </si>
  <si>
    <t xml:space="preserve">E0472</t>
  </si>
  <si>
    <t xml:space="preserve">1989-01</t>
  </si>
  <si>
    <t xml:space="preserve">E0473</t>
  </si>
  <si>
    <t xml:space="preserve">2016-03-09</t>
  </si>
  <si>
    <t xml:space="preserve">E0474</t>
  </si>
  <si>
    <t xml:space="preserve">1996-10-23</t>
  </si>
  <si>
    <t xml:space="preserve">E0475</t>
  </si>
  <si>
    <t xml:space="preserve">1997-06-18</t>
  </si>
  <si>
    <t xml:space="preserve">E0476</t>
  </si>
  <si>
    <t xml:space="preserve">2004-10-27</t>
  </si>
  <si>
    <t xml:space="preserve">Recognition by the SFRY (28 Nov 1984); cancelled by Serbia and Montenegro (27 Oct 2004). Succession question recorded.</t>
  </si>
  <si>
    <t xml:space="preserve">E0477</t>
  </si>
  <si>
    <t xml:space="preserve">Recognised 25 Oct 1977. FM Jean-Paul Adam reported (May 2013) as withdrawing recognition after meeting the Moroccan FM; CESO lists Seychelles as still recognising. No instrument located.</t>
  </si>
  <si>
    <t xml:space="preserve">S0056, S0006</t>
  </si>
  <si>
    <t xml:space="preserve">E0478</t>
  </si>
  <si>
    <t xml:space="preserve">Recognised 1979; cancellations announced 2011 and 2016, each followed by reaffirmation (2012; Oct 2016). Final position unresolved.</t>
  </si>
  <si>
    <t xml:space="preserve">E0479</t>
  </si>
  <si>
    <t xml:space="preserve">Western Sahara (territorial question)</t>
  </si>
  <si>
    <t xml:space="preserve">Third-state act</t>
  </si>
  <si>
    <t xml:space="preserve">2020-12-04</t>
  </si>
  <si>
    <t xml:space="preserve">Proclamation 10126 recognises Moroccan sovereignty over the entire territory; reaffirmed by the Secretary of State in April 2025.</t>
  </si>
  <si>
    <t xml:space="preserve">S0058</t>
  </si>
  <si>
    <t xml:space="preserve">Context for SADR reversals; not a recognition event of the SADR.</t>
  </si>
  <si>
    <t xml:space="preserve">E0480</t>
  </si>
  <si>
    <t xml:space="preserve">2008-08-26</t>
  </si>
  <si>
    <t xml:space="preserve">Current recogniser per independent reporting (Jul 2026).</t>
  </si>
  <si>
    <t xml:space="preserve">S0044, S0043</t>
  </si>
  <si>
    <t xml:space="preserve">E0481</t>
  </si>
  <si>
    <t xml:space="preserve">2008-09-05</t>
  </si>
  <si>
    <t xml:space="preserve">S0046, S0043</t>
  </si>
  <si>
    <t xml:space="preserve">E0482</t>
  </si>
  <si>
    <t xml:space="preserve">2009-09-10</t>
  </si>
  <si>
    <t xml:space="preserve">S0045, S0043</t>
  </si>
  <si>
    <t xml:space="preserve">E0483</t>
  </si>
  <si>
    <t xml:space="preserve">2018-05-29</t>
  </si>
  <si>
    <t xml:space="preserve">S0043, S0027, S0028</t>
  </si>
  <si>
    <t xml:space="preserve">E0484</t>
  </si>
  <si>
    <t xml:space="preserve">2026-07-21</t>
  </si>
  <si>
    <t xml:space="preserve">'the Republic of Nauru has immediately severed diplomatic relations with South Ossetia and Abkhazia'</t>
  </si>
  <si>
    <t xml:space="preserve">Cabinet decision withdrawing recognition and severing relations with immediate effect; recognised 2009.</t>
  </si>
  <si>
    <t xml:space="preserve">S0042, S0043</t>
  </si>
  <si>
    <t xml:space="preserve">E0485</t>
  </si>
  <si>
    <t xml:space="preserve">2013-05-20</t>
  </si>
  <si>
    <t xml:space="preserve">Recognition of 2011 (itself disputed inside the Vanuatu government) withdrawn on establishing relations with Georgia.</t>
  </si>
  <si>
    <t xml:space="preserve">S0047</t>
  </si>
  <si>
    <t xml:space="preserve">E0486</t>
  </si>
  <si>
    <t xml:space="preserve">E0487</t>
  </si>
  <si>
    <t xml:space="preserve">E0488</t>
  </si>
  <si>
    <t xml:space="preserve">E0489</t>
  </si>
  <si>
    <t xml:space="preserve">E0490</t>
  </si>
  <si>
    <t xml:space="preserve">E0491</t>
  </si>
  <si>
    <t xml:space="preserve">1983-11-15</t>
  </si>
  <si>
    <t xml:space="preserve">Sole UN-member recogniser; SC Res 541 calls on all states not to recognise.</t>
  </si>
  <si>
    <t xml:space="preserve">S0060</t>
  </si>
  <si>
    <t xml:space="preserve">E0701</t>
  </si>
  <si>
    <t xml:space="preserve">No act of recognition identified.</t>
  </si>
  <si>
    <t xml:space="preserve">S0026, S0063</t>
  </si>
  <si>
    <t xml:space="preserve">Removed at its own request from a 1989 UNESCO list of recognisers.</t>
  </si>
  <si>
    <t xml:space="preserve">E0702</t>
  </si>
  <si>
    <t xml:space="preserve">Conditional announcement (September 2025): recognition to take effect by royal decree once the last hostage is released and Hamas removed from the Palestinian administration (S0141, S0142); no decree located at cut-off.</t>
  </si>
  <si>
    <t xml:space="preserve">Conditional announcement (Sept 2025); process begun July 2026; royal decree outstanding at cut-off.</t>
  </si>
  <si>
    <t xml:space="preserve">E0703</t>
  </si>
  <si>
    <t xml:space="preserve">E0704</t>
  </si>
  <si>
    <t xml:space="preserve">E0705</t>
  </si>
  <si>
    <t xml:space="preserve">Conditional position (22 Sept 2025).</t>
  </si>
  <si>
    <t xml:space="preserve">E0706</t>
  </si>
  <si>
    <t xml:space="preserve">E0707</t>
  </si>
  <si>
    <t xml:space="preserve">E0708</t>
  </si>
  <si>
    <t xml:space="preserve">E0709</t>
  </si>
  <si>
    <t xml:space="preserve">E0710</t>
  </si>
  <si>
    <t xml:space="preserve">The German Democratic Republic recognised in 1988; unified Germany does not consider itself bound.</t>
  </si>
  <si>
    <t xml:space="preserve">E0711</t>
  </si>
  <si>
    <t xml:space="preserve">E0712</t>
  </si>
  <si>
    <t xml:space="preserve">E0713</t>
  </si>
  <si>
    <t xml:space="preserve">Conditional position.</t>
  </si>
  <si>
    <t xml:space="preserve">E0714</t>
  </si>
  <si>
    <t xml:space="preserve">Recognition described as a question of 'when' (22 Sept 2025).</t>
  </si>
  <si>
    <t xml:space="preserve">E0715</t>
  </si>
  <si>
    <t xml:space="preserve">E0716</t>
  </si>
  <si>
    <t xml:space="preserve">E0717</t>
  </si>
  <si>
    <t xml:space="preserve">E0718</t>
  </si>
  <si>
    <t xml:space="preserve">E0719</t>
  </si>
  <si>
    <t xml:space="preserve">E0720</t>
  </si>
  <si>
    <t xml:space="preserve">E0721</t>
  </si>
  <si>
    <t xml:space="preserve">E0722</t>
  </si>
  <si>
    <t xml:space="preserve">E0723</t>
  </si>
  <si>
    <t xml:space="preserve">E0724</t>
  </si>
  <si>
    <t xml:space="preserve">E0725</t>
  </si>
  <si>
    <t xml:space="preserve">Declined (26 Sept 2025).</t>
  </si>
  <si>
    <t xml:space="preserve">E0726</t>
  </si>
  <si>
    <t xml:space="preserve">E0727</t>
  </si>
  <si>
    <t xml:space="preserve">E0728</t>
  </si>
  <si>
    <t xml:space="preserve">E0729</t>
  </si>
  <si>
    <t xml:space="preserve">E0730</t>
  </si>
  <si>
    <t xml:space="preserve">E0731</t>
  </si>
  <si>
    <t xml:space="preserve">E0732</t>
  </si>
  <si>
    <t xml:space="preserve">E0733</t>
  </si>
  <si>
    <t xml:space="preserve">National Council rejected recognition 28 April 2026.</t>
  </si>
  <si>
    <t xml:space="preserve">E0734</t>
  </si>
  <si>
    <t xml:space="preserve">E0735</t>
  </si>
  <si>
    <t xml:space="preserve">E0736</t>
  </si>
  <si>
    <t xml:space="preserve">E0737</t>
  </si>
  <si>
    <t xml:space="preserve">1988 to 2025</t>
  </si>
  <si>
    <t xml:space="preserve">Czechoslovakia acted in 1988; current MFA says the 1988 act recognised the declaration only and Czechia 'has not yet recognised Palestine as a state'. Listed by the Arab Group, OIC Group and NAM annex (A/78/846) as recognising.</t>
  </si>
  <si>
    <t xml:space="preserve">Czechoslovak Government resolution No 307 (18 November 1988). MFA response to a request of 27 February 2020 (S0143).</t>
  </si>
  <si>
    <t xml:space="preserve">S0062, S0128</t>
  </si>
  <si>
    <t xml:space="preserve">E0738</t>
  </si>
  <si>
    <t xml:space="preserve">Listed as recognising since 1988 (Hungarian People's Republic); current government opposes recognition; no withdrawal act. Listed by the Arab Group, OIC Group and NAM annex (A/78/846) as recognising.</t>
  </si>
  <si>
    <t xml:space="preserve">Voted against GA Res ES-10/23 (10 May 2024).</t>
  </si>
  <si>
    <t xml:space="preserve">E0739</t>
  </si>
  <si>
    <t xml:space="preserve">Listed in older counts; foreign secretary stated in 2025 that PNG has no position recognising Palestine. Listed by the Arab Group, OIC Group and NAM annex (A/78/846) as recognising.</t>
  </si>
  <si>
    <t xml:space="preserve">Voted against GA Res ES-10/23 (10 May 2024); opened embassy in Jerusalem 5 September 2023 (S0144). Source for the 2025 statement by the foreign secretary not yet located.</t>
  </si>
  <si>
    <t xml:space="preserve">E0740</t>
  </si>
  <si>
    <t xml:space="preserve">1988-11-16</t>
  </si>
  <si>
    <t xml:space="preserve">Listed with date in the annex to UN Doc A/78/846-S/2024/283 (Arab Group, OIC Group and NAM Coordinating Bureau, 2 April 2024).</t>
  </si>
  <si>
    <t xml:space="preserve">E0741</t>
  </si>
  <si>
    <t xml:space="preserve">1988-11-17</t>
  </si>
  <si>
    <t xml:space="preserve">E0742</t>
  </si>
  <si>
    <t xml:space="preserve">1988-11-15</t>
  </si>
  <si>
    <t xml:space="preserve">E0743</t>
  </si>
  <si>
    <t xml:space="preserve">2025-09-22</t>
  </si>
  <si>
    <t xml:space="preserve">Recognition in the 2024-2025 wave; state's own act to be cited.</t>
  </si>
  <si>
    <t xml:space="preserve">S0063</t>
  </si>
  <si>
    <t xml:space="preserve">E0744</t>
  </si>
  <si>
    <t xml:space="preserve">1988-12-06</t>
  </si>
  <si>
    <t xml:space="preserve">E0745</t>
  </si>
  <si>
    <t xml:space="preserve">2011-09-22</t>
  </si>
  <si>
    <t xml:space="preserve">E0746</t>
  </si>
  <si>
    <t xml:space="preserve">2010-12-06</t>
  </si>
  <si>
    <t xml:space="preserve">E0747</t>
  </si>
  <si>
    <t xml:space="preserve">2024-06-21</t>
  </si>
  <si>
    <t xml:space="preserve">E0748</t>
  </si>
  <si>
    <t xml:space="preserve">2025-09-21</t>
  </si>
  <si>
    <t xml:space="preserve">E0749</t>
  </si>
  <si>
    <t xml:space="preserve">1992-04-15</t>
  </si>
  <si>
    <t xml:space="preserve">E0750</t>
  </si>
  <si>
    <t xml:space="preserve">2024-05-07</t>
  </si>
  <si>
    <t xml:space="preserve">E0751</t>
  </si>
  <si>
    <t xml:space="preserve">E0752</t>
  </si>
  <si>
    <t xml:space="preserve">E0753</t>
  </si>
  <si>
    <t xml:space="preserve">2024-04-19</t>
  </si>
  <si>
    <t xml:space="preserve">E0754</t>
  </si>
  <si>
    <t xml:space="preserve">1988-11-19</t>
  </si>
  <si>
    <t xml:space="preserve">E0755</t>
  </si>
  <si>
    <t xml:space="preserve">1989-05-12</t>
  </si>
  <si>
    <t xml:space="preserve">E0756</t>
  </si>
  <si>
    <t xml:space="preserve">1988-12-25</t>
  </si>
  <si>
    <t xml:space="preserve">E0757</t>
  </si>
  <si>
    <t xml:space="preserve">2010-12-17</t>
  </si>
  <si>
    <t xml:space="preserve">E0758</t>
  </si>
  <si>
    <t xml:space="preserve">1992-05-27</t>
  </si>
  <si>
    <t xml:space="preserve">E0759</t>
  </si>
  <si>
    <t xml:space="preserve">1988-12-19</t>
  </si>
  <si>
    <t xml:space="preserve">E0760</t>
  </si>
  <si>
    <t xml:space="preserve">2010-12-03</t>
  </si>
  <si>
    <t xml:space="preserve">Annex to A/78/846 gives 3 December 2011; the letter of President Lula da Silva was published on 3 December 2010 (S0139). v1.6 corrects the date.</t>
  </si>
  <si>
    <t xml:space="preserve">E0761</t>
  </si>
  <si>
    <t xml:space="preserve">E0762</t>
  </si>
  <si>
    <t xml:space="preserve">1988-11-25</t>
  </si>
  <si>
    <t xml:space="preserve">E0763</t>
  </si>
  <si>
    <t xml:space="preserve">1988-11-21</t>
  </si>
  <si>
    <t xml:space="preserve">E0764</t>
  </si>
  <si>
    <t xml:space="preserve">1988-12-22</t>
  </si>
  <si>
    <t xml:space="preserve">E0765</t>
  </si>
  <si>
    <t xml:space="preserve">1988-11-24</t>
  </si>
  <si>
    <t xml:space="preserve">E0766</t>
  </si>
  <si>
    <t xml:space="preserve">E0767</t>
  </si>
  <si>
    <t xml:space="preserve">E0768</t>
  </si>
  <si>
    <t xml:space="preserve">1988-12-23</t>
  </si>
  <si>
    <t xml:space="preserve">AFP could not obtain confirmation (2025).</t>
  </si>
  <si>
    <t xml:space="preserve">E0769</t>
  </si>
  <si>
    <t xml:space="preserve">1988-12-01</t>
  </si>
  <si>
    <t xml:space="preserve">E0770</t>
  </si>
  <si>
    <t xml:space="preserve">E0771</t>
  </si>
  <si>
    <t xml:space="preserve">1988-11-20</t>
  </si>
  <si>
    <t xml:space="preserve">E0772</t>
  </si>
  <si>
    <t xml:space="preserve">2018-08-03</t>
  </si>
  <si>
    <t xml:space="preserve">E0773</t>
  </si>
  <si>
    <t xml:space="preserve">E0774</t>
  </si>
  <si>
    <t xml:space="preserve">1988-12-05</t>
  </si>
  <si>
    <t xml:space="preserve">E0775</t>
  </si>
  <si>
    <t xml:space="preserve">2008-02-05</t>
  </si>
  <si>
    <t xml:space="preserve">E0776</t>
  </si>
  <si>
    <t xml:space="preserve">2008-12-01</t>
  </si>
  <si>
    <t xml:space="preserve">E0777</t>
  </si>
  <si>
    <t xml:space="preserve">E0778</t>
  </si>
  <si>
    <t xml:space="preserve">1988-11-18</t>
  </si>
  <si>
    <t xml:space="preserve">E0779</t>
  </si>
  <si>
    <t xml:space="preserve">E0780</t>
  </si>
  <si>
    <t xml:space="preserve">1988-12-18</t>
  </si>
  <si>
    <t xml:space="preserve">E0781</t>
  </si>
  <si>
    <t xml:space="preserve">E0782</t>
  </si>
  <si>
    <t xml:space="preserve">2011-09-19</t>
  </si>
  <si>
    <t xml:space="preserve">E0783</t>
  </si>
  <si>
    <t xml:space="preserve">2009-07-15</t>
  </si>
  <si>
    <t xml:space="preserve">E0784</t>
  </si>
  <si>
    <t xml:space="preserve">2010-12-27</t>
  </si>
  <si>
    <t xml:space="preserve">E0785</t>
  </si>
  <si>
    <t xml:space="preserve">E0786</t>
  </si>
  <si>
    <t xml:space="preserve">2011-08-25</t>
  </si>
  <si>
    <t xml:space="preserve">E0787</t>
  </si>
  <si>
    <t xml:space="preserve">1989-05</t>
  </si>
  <si>
    <t xml:space="preserve">E0788</t>
  </si>
  <si>
    <t xml:space="preserve">E0789</t>
  </si>
  <si>
    <t xml:space="preserve">1989-02-04</t>
  </si>
  <si>
    <t xml:space="preserve">E0790</t>
  </si>
  <si>
    <t xml:space="preserve">E0791</t>
  </si>
  <si>
    <t xml:space="preserve">1988-12-12</t>
  </si>
  <si>
    <t xml:space="preserve">E0792</t>
  </si>
  <si>
    <t xml:space="preserve">E0793</t>
  </si>
  <si>
    <t xml:space="preserve">1992-04-25</t>
  </si>
  <si>
    <t xml:space="preserve">E0794</t>
  </si>
  <si>
    <t xml:space="preserve">1988-11-29</t>
  </si>
  <si>
    <t xml:space="preserve">E0795</t>
  </si>
  <si>
    <t xml:space="preserve">2011-09-25</t>
  </si>
  <si>
    <t xml:space="preserve">E0796</t>
  </si>
  <si>
    <t xml:space="preserve">E0797</t>
  </si>
  <si>
    <t xml:space="preserve">E0798</t>
  </si>
  <si>
    <t xml:space="preserve">2011-01-13</t>
  </si>
  <si>
    <t xml:space="preserve">E0799</t>
  </si>
  <si>
    <t xml:space="preserve">2013-09-27</t>
  </si>
  <si>
    <t xml:space="preserve">E0800</t>
  </si>
  <si>
    <t xml:space="preserve">2011-08-26</t>
  </si>
  <si>
    <t xml:space="preserve">E0801</t>
  </si>
  <si>
    <t xml:space="preserve">2011-12-15</t>
  </si>
  <si>
    <t xml:space="preserve">E0802</t>
  </si>
  <si>
    <t xml:space="preserve">E0803</t>
  </si>
  <si>
    <t xml:space="preserve">E0804</t>
  </si>
  <si>
    <t xml:space="preserve">1988-02-04</t>
  </si>
  <si>
    <t xml:space="preserve">Annex date (4 February 1988) precedes the proclamation of 15 November 1988; probable misprint; no corrected date located.</t>
  </si>
  <si>
    <t xml:space="preserve">E0805</t>
  </si>
  <si>
    <t xml:space="preserve">E0806</t>
  </si>
  <si>
    <t xml:space="preserve">2024-05-28</t>
  </si>
  <si>
    <t xml:space="preserve">E0807</t>
  </si>
  <si>
    <t xml:space="preserve">2024-04-22</t>
  </si>
  <si>
    <t xml:space="preserve">E0808</t>
  </si>
  <si>
    <t xml:space="preserve">E0809</t>
  </si>
  <si>
    <t xml:space="preserve">1992-04-06</t>
  </si>
  <si>
    <t xml:space="preserve">E0810</t>
  </si>
  <si>
    <t xml:space="preserve">E0811</t>
  </si>
  <si>
    <t xml:space="preserve">E0812</t>
  </si>
  <si>
    <t xml:space="preserve">1995-11</t>
  </si>
  <si>
    <t xml:space="preserve">E0813</t>
  </si>
  <si>
    <t xml:space="preserve">1988-12-02</t>
  </si>
  <si>
    <t xml:space="preserve">E0814</t>
  </si>
  <si>
    <t xml:space="preserve">2008-11-30</t>
  </si>
  <si>
    <t xml:space="preserve">E0815</t>
  </si>
  <si>
    <t xml:space="preserve">2011-05-03</t>
  </si>
  <si>
    <t xml:space="preserve">E0816</t>
  </si>
  <si>
    <t xml:space="preserve">2011-07-19</t>
  </si>
  <si>
    <t xml:space="preserve">E0817</t>
  </si>
  <si>
    <t xml:space="preserve">E0818</t>
  </si>
  <si>
    <t xml:space="preserve">E0819</t>
  </si>
  <si>
    <t xml:space="preserve">E0820</t>
  </si>
  <si>
    <t xml:space="preserve">1998-10-23</t>
  </si>
  <si>
    <t xml:space="preserve">E0821</t>
  </si>
  <si>
    <t xml:space="preserve">E0822</t>
  </si>
  <si>
    <t xml:space="preserve">1988-11-28</t>
  </si>
  <si>
    <t xml:space="preserve">E0823</t>
  </si>
  <si>
    <t xml:space="preserve">E0824</t>
  </si>
  <si>
    <t xml:space="preserve">Prime Minister 'confirmed our nation's recognition of Palestinian statehood' on 23 September 2025 (S0140); treated as confirmation.</t>
  </si>
  <si>
    <t xml:space="preserve">Annex dates Malta's recognition to 16 Nov 1988; Malta's formal recognition was announced at the UN in Sept 2025. To be reconciled.</t>
  </si>
  <si>
    <t xml:space="preserve">E0825</t>
  </si>
  <si>
    <t xml:space="preserve">E0826</t>
  </si>
  <si>
    <t xml:space="preserve">E0827</t>
  </si>
  <si>
    <t xml:space="preserve">2023-06-02</t>
  </si>
  <si>
    <t xml:space="preserve">Annex gives 2 June 2023; other dates reported (Feb and Mar 2025).</t>
  </si>
  <si>
    <t xml:space="preserve">E0828</t>
  </si>
  <si>
    <t xml:space="preserve">E0829</t>
  </si>
  <si>
    <t xml:space="preserve">1988-11-22</t>
  </si>
  <si>
    <t xml:space="preserve">E0830</t>
  </si>
  <si>
    <t xml:space="preserve">2006-07-24</t>
  </si>
  <si>
    <t xml:space="preserve">E0831</t>
  </si>
  <si>
    <t xml:space="preserve">E0832</t>
  </si>
  <si>
    <t xml:space="preserve">1988-12-08</t>
  </si>
  <si>
    <t xml:space="preserve">E0833</t>
  </si>
  <si>
    <t xml:space="preserve">E0834</t>
  </si>
  <si>
    <t xml:space="preserve">E0835</t>
  </si>
  <si>
    <t xml:space="preserve">E0836</t>
  </si>
  <si>
    <t xml:space="preserve">E0837</t>
  </si>
  <si>
    <t xml:space="preserve">E0838</t>
  </si>
  <si>
    <t xml:space="preserve">E0839</t>
  </si>
  <si>
    <t xml:space="preserve">1988-12-13</t>
  </si>
  <si>
    <t xml:space="preserve">E0840</t>
  </si>
  <si>
    <t xml:space="preserve">E0841</t>
  </si>
  <si>
    <t xml:space="preserve">2011-01-24</t>
  </si>
  <si>
    <t xml:space="preserve">E0842</t>
  </si>
  <si>
    <t xml:space="preserve">1989-09-04</t>
  </si>
  <si>
    <t xml:space="preserve">E0843</t>
  </si>
  <si>
    <t xml:space="preserve">1988-12-14</t>
  </si>
  <si>
    <t xml:space="preserve">E0844</t>
  </si>
  <si>
    <t xml:space="preserve">E0845</t>
  </si>
  <si>
    <t xml:space="preserve">E0846</t>
  </si>
  <si>
    <t xml:space="preserve">E0847</t>
  </si>
  <si>
    <t xml:space="preserve">E0848</t>
  </si>
  <si>
    <t xml:space="preserve">1989-01-02</t>
  </si>
  <si>
    <t xml:space="preserve">E0849</t>
  </si>
  <si>
    <t xml:space="preserve">2025-09-23</t>
  </si>
  <si>
    <t xml:space="preserve">E0850</t>
  </si>
  <si>
    <t xml:space="preserve">1988-12-10</t>
  </si>
  <si>
    <t xml:space="preserve">E0851</t>
  </si>
  <si>
    <t xml:space="preserve">E0852</t>
  </si>
  <si>
    <t xml:space="preserve">E0853</t>
  </si>
  <si>
    <t xml:space="preserve">E0854</t>
  </si>
  <si>
    <t xml:space="preserve">E0855</t>
  </si>
  <si>
    <t xml:space="preserve">1988-12-03</t>
  </si>
  <si>
    <t xml:space="preserve">E0856</t>
  </si>
  <si>
    <t xml:space="preserve">E0857</t>
  </si>
  <si>
    <t xml:space="preserve">2024-06-04</t>
  </si>
  <si>
    <t xml:space="preserve">E0858</t>
  </si>
  <si>
    <t xml:space="preserve">E0859</t>
  </si>
  <si>
    <t xml:space="preserve">1995-02-15</t>
  </si>
  <si>
    <t xml:space="preserve">E0860</t>
  </si>
  <si>
    <t xml:space="preserve">E0861</t>
  </si>
  <si>
    <t xml:space="preserve">E0862</t>
  </si>
  <si>
    <t xml:space="preserve">E0863</t>
  </si>
  <si>
    <t xml:space="preserve">E0864</t>
  </si>
  <si>
    <t xml:space="preserve">2011-01-26</t>
  </si>
  <si>
    <t xml:space="preserve">E0865</t>
  </si>
  <si>
    <t xml:space="preserve">2014-10-30</t>
  </si>
  <si>
    <t xml:space="preserve">E0866</t>
  </si>
  <si>
    <t xml:space="preserve">2011-07-18</t>
  </si>
  <si>
    <t xml:space="preserve">E0867</t>
  </si>
  <si>
    <t xml:space="preserve">1994-04-02</t>
  </si>
  <si>
    <t xml:space="preserve">E0868</t>
  </si>
  <si>
    <t xml:space="preserve">2012-01-18</t>
  </si>
  <si>
    <t xml:space="preserve">E0869</t>
  </si>
  <si>
    <t xml:space="preserve">2004-03-01</t>
  </si>
  <si>
    <t xml:space="preserve">E0870</t>
  </si>
  <si>
    <t xml:space="preserve">E0871</t>
  </si>
  <si>
    <t xml:space="preserve">2024-05-02</t>
  </si>
  <si>
    <t xml:space="preserve">E0872</t>
  </si>
  <si>
    <t xml:space="preserve">E0873</t>
  </si>
  <si>
    <t xml:space="preserve">E0874</t>
  </si>
  <si>
    <t xml:space="preserve">1992-04-17</t>
  </si>
  <si>
    <t xml:space="preserve">E0875</t>
  </si>
  <si>
    <t xml:space="preserve">E0876</t>
  </si>
  <si>
    <t xml:space="preserve">E0877</t>
  </si>
  <si>
    <t xml:space="preserve">E0878</t>
  </si>
  <si>
    <t xml:space="preserve">E0879</t>
  </si>
  <si>
    <t xml:space="preserve">E0880</t>
  </si>
  <si>
    <t xml:space="preserve">2011-03-16</t>
  </si>
  <si>
    <t xml:space="preserve">E0881</t>
  </si>
  <si>
    <t xml:space="preserve">1994-09-25</t>
  </si>
  <si>
    <t xml:space="preserve">E0882</t>
  </si>
  <si>
    <t xml:space="preserve">1989-08-21</t>
  </si>
  <si>
    <t xml:space="preserve">E0883</t>
  </si>
  <si>
    <t xml:space="preserve">2009-04-27</t>
  </si>
  <si>
    <t xml:space="preserve">E0884</t>
  </si>
  <si>
    <t xml:space="preserve">E0885</t>
  </si>
  <si>
    <t xml:space="preserve">E0886</t>
  </si>
  <si>
    <t xml:space="preserve">E0887</t>
  </si>
  <si>
    <t xml:space="preserve">E1001</t>
  </si>
  <si>
    <t xml:space="preserve">Cook Islands</t>
  </si>
  <si>
    <t xml:space="preserve">2023-09-25</t>
  </si>
  <si>
    <t xml:space="preserve">'the United States recognizes the Cook Islands as a sovereign and independent state'</t>
  </si>
  <si>
    <t xml:space="preserve">Express recognition and establishment of diplomatic relations at the US-Pacific Islands Forum summit.</t>
  </si>
  <si>
    <t xml:space="preserve">S0080</t>
  </si>
  <si>
    <t xml:space="preserve">E1002</t>
  </si>
  <si>
    <t xml:space="preserve">Niue</t>
  </si>
  <si>
    <t xml:space="preserve">'the United States recognizes Niue as a sovereign and independent state'</t>
  </si>
  <si>
    <t xml:space="preserve">As above.</t>
  </si>
  <si>
    <t xml:space="preserve">S0081</t>
  </si>
  <si>
    <t xml:space="preserve">E1003</t>
  </si>
  <si>
    <t xml:space="preserve">1997-07-25</t>
  </si>
  <si>
    <t xml:space="preserve">Joint communiqué; ambassadorial level.</t>
  </si>
  <si>
    <t xml:space="preserve">S0076</t>
  </si>
  <si>
    <t xml:space="preserve">E1004</t>
  </si>
  <si>
    <t xml:space="preserve">2007-12-12</t>
  </si>
  <si>
    <t xml:space="preserve">Diplomatic relations; upgraded 2014 and 2018.</t>
  </si>
  <si>
    <t xml:space="preserve">S0077</t>
  </si>
  <si>
    <t xml:space="preserve">E1005</t>
  </si>
  <si>
    <t xml:space="preserve">2012-08-30</t>
  </si>
  <si>
    <t xml:space="preserve">Joint Communiqué; Indian aid predates relations (from 2006).</t>
  </si>
  <si>
    <t xml:space="preserve">S0078</t>
  </si>
  <si>
    <t xml:space="preserve">E1101</t>
  </si>
  <si>
    <t xml:space="preserve">1968-04-13</t>
  </si>
  <si>
    <t xml:space="preserve">First recognition.</t>
  </si>
  <si>
    <t xml:space="preserve">Ended by dissolution (Jan 1970)</t>
  </si>
  <si>
    <t xml:space="preserve">S0083</t>
  </si>
  <si>
    <t xml:space="preserve">E1102</t>
  </si>
  <si>
    <t xml:space="preserve">1968-05-08</t>
  </si>
  <si>
    <t xml:space="preserve">Recognition date from secondary compilations; to be confirmed against Ijalaye and contemporaneous records.</t>
  </si>
  <si>
    <t xml:space="preserve">E1103</t>
  </si>
  <si>
    <t xml:space="preserve">1968-05-14</t>
  </si>
  <si>
    <t xml:space="preserve">E1104</t>
  </si>
  <si>
    <t xml:space="preserve">1968-05-20</t>
  </si>
  <si>
    <t xml:space="preserve">E1105</t>
  </si>
  <si>
    <t xml:space="preserve">1969-03-22</t>
  </si>
  <si>
    <t xml:space="preserve">E1106</t>
  </si>
  <si>
    <t xml:space="preserve">1970-01-15</t>
  </si>
  <si>
    <t xml:space="preserve">Surrender of Biafran forces; recognitions lapse with the entity.</t>
  </si>
  <si>
    <t xml:space="preserve">Dissolved</t>
  </si>
  <si>
    <t xml:space="preserve">E1107</t>
  </si>
  <si>
    <t xml:space="preserve">Transkei</t>
  </si>
  <si>
    <t xml:space="preserve">1976-10-26</t>
  </si>
  <si>
    <t xml:space="preserve">Recognised only by South Africa and the other homelands; GA called on all governments to deny recognition (Res 31/6 A for Transkei).</t>
  </si>
  <si>
    <t xml:space="preserve">Ended by reincorporation (27 Apr 1994)</t>
  </si>
  <si>
    <t xml:space="preserve">S0086</t>
  </si>
  <si>
    <t xml:space="preserve">E1108</t>
  </si>
  <si>
    <t xml:space="preserve">Bophuthatswana</t>
  </si>
  <si>
    <t xml:space="preserve">1977-12-06</t>
  </si>
  <si>
    <t xml:space="preserve">E1109</t>
  </si>
  <si>
    <t xml:space="preserve">Venda</t>
  </si>
  <si>
    <t xml:space="preserve">1979-09-13</t>
  </si>
  <si>
    <t xml:space="preserve">E1110</t>
  </si>
  <si>
    <t xml:space="preserve">Ciskei</t>
  </si>
  <si>
    <t xml:space="preserve">1981-12-04</t>
  </si>
  <si>
    <t xml:space="preserve">E1111</t>
  </si>
  <si>
    <t xml:space="preserve">Donetsk People's Republic</t>
  </si>
  <si>
    <t xml:space="preserve">2022-02-21</t>
  </si>
  <si>
    <t xml:space="preserve">Recognition followed by annexation (30 Sep 2022), condemned by GA Res ES-11/4.</t>
  </si>
  <si>
    <t xml:space="preserve">Ended by annexation</t>
  </si>
  <si>
    <t xml:space="preserve">S0091</t>
  </si>
  <si>
    <t xml:space="preserve">E1112</t>
  </si>
  <si>
    <t xml:space="preserve">2022-06-29</t>
  </si>
  <si>
    <t xml:space="preserve">Recognition reported by SANA.</t>
  </si>
  <si>
    <t xml:space="preserve">S0089</t>
  </si>
  <si>
    <t xml:space="preserve">E1113</t>
  </si>
  <si>
    <t xml:space="preserve">2022-07-13</t>
  </si>
  <si>
    <t xml:space="preserve">Recognition reported by Russian state media.</t>
  </si>
  <si>
    <t xml:space="preserve">S0090</t>
  </si>
  <si>
    <t xml:space="preserve">E1114</t>
  </si>
  <si>
    <t xml:space="preserve">Luhansk People's Republic</t>
  </si>
  <si>
    <t xml:space="preserve">E1115</t>
  </si>
  <si>
    <t xml:space="preserve">E1116</t>
  </si>
  <si>
    <t xml:space="preserve">E1117</t>
  </si>
  <si>
    <t xml:space="preserve">Republic of Crimea (2014)</t>
  </si>
  <si>
    <t xml:space="preserve">2014-03-17</t>
  </si>
  <si>
    <t xml:space="preserve">Recognition by decree; treaty of accession signed the next day.</t>
  </si>
  <si>
    <t xml:space="preserve">Ended by annexation (18 Mar 2014)</t>
  </si>
  <si>
    <t xml:space="preserve">S0092</t>
  </si>
  <si>
    <t xml:space="preserve">E1118</t>
  </si>
  <si>
    <t xml:space="preserve">Republic of Kosova (1991)</t>
  </si>
  <si>
    <t xml:space="preserve">1991-10-21</t>
  </si>
  <si>
    <t xml:space="preserve">Sole recognition; date given as 21 or 22 October 1991.</t>
  </si>
  <si>
    <t xml:space="preserve">Superseded by Kosovo's 2008 declaration</t>
  </si>
  <si>
    <t xml:space="preserve">S0093</t>
  </si>
  <si>
    <t xml:space="preserve">E1119</t>
  </si>
  <si>
    <t xml:space="preserve">Joseon Cybernation</t>
  </si>
  <si>
    <t xml:space="preserve">2022-04-05</t>
  </si>
  <si>
    <t xml:space="preserve">Agreement of Peace, Amity and Commerce, reported as conferring 'conditional recognition'.</t>
  </si>
  <si>
    <t xml:space="preserve">Superseded by 2023 amendment</t>
  </si>
  <si>
    <t xml:space="preserve">S0095, S0096</t>
  </si>
  <si>
    <t xml:space="preserve">E1120</t>
  </si>
  <si>
    <t xml:space="preserve">2023-07-08</t>
  </si>
  <si>
    <t xml:space="preserve">'established diplomatic relations with the Joseon Cybernation effective this date'</t>
  </si>
  <si>
    <t xml:space="preserve">Cabinet decision establishing diplomatic relations 'effective this date'; amendment reported as conferring full recognition.</t>
  </si>
  <si>
    <t xml:space="preserve">No withdrawal located at cut-off; continuation not independently confirmed</t>
  </si>
  <si>
    <t xml:space="preserve">S0094, S0095, S0096</t>
  </si>
  <si>
    <t xml:space="preserve">Archived government PDF not retrievable from this workspace; treaty text and amendment outstanding.</t>
  </si>
  <si>
    <t xml:space="preserve">E1201</t>
  </si>
  <si>
    <t xml:space="preserve">State of Somaliland (1960)</t>
  </si>
  <si>
    <t xml:space="preserve">1960-06-26</t>
  </si>
  <si>
    <t xml:space="preserve">Agreements concluded with the 'Government of Somaliland' at Hargeisa on independence day.</t>
  </si>
  <si>
    <t xml:space="preserve">Ended by union with Somalia (1 Jul 1960)</t>
  </si>
  <si>
    <t xml:space="preserve">S0098</t>
  </si>
  <si>
    <t xml:space="preserve">E1202</t>
  </si>
  <si>
    <t xml:space="preserve">Thirty-five states (claimed)</t>
  </si>
  <si>
    <t xml:space="preserve">1960-06</t>
  </si>
  <si>
    <t xml:space="preserve">Congratulatory messages claimed by Somaliland as recognition; individual acts not located.</t>
  </si>
  <si>
    <t xml:space="preserve">Ended by union</t>
  </si>
  <si>
    <t xml:space="preserve">S0099</t>
  </si>
  <si>
    <t xml:space="preserve">E1203</t>
  </si>
  <si>
    <t xml:space="preserve">All-Palestine Government (1948)</t>
  </si>
  <si>
    <t xml:space="preserve">1948-10</t>
  </si>
  <si>
    <t xml:space="preserve">Recognition of a government for Palestine.</t>
  </si>
  <si>
    <t xml:space="preserve">Lapsed (offices closed 1959)</t>
  </si>
  <si>
    <t xml:space="preserve">S0100</t>
  </si>
  <si>
    <t xml:space="preserve">E1204</t>
  </si>
  <si>
    <t xml:space="preserve">E1205</t>
  </si>
  <si>
    <t xml:space="preserve">E1206</t>
  </si>
  <si>
    <t xml:space="preserve">E1207</t>
  </si>
  <si>
    <t xml:space="preserve">E1208</t>
  </si>
  <si>
    <t xml:space="preserve">Yugoslavia (predecessor)</t>
  </si>
  <si>
    <t xml:space="preserve">German Democratic Republic</t>
  </si>
  <si>
    <t xml:space="preserve">1957-10</t>
  </si>
  <si>
    <t xml:space="preserve">Bonn severed relations under the Hallstein Doctrine.</t>
  </si>
  <si>
    <t xml:space="preserve">Superseded by GDR's UN admission (1973) and German unification (1990)</t>
  </si>
  <si>
    <t xml:space="preserve">S0101</t>
  </si>
  <si>
    <t xml:space="preserve">E1209</t>
  </si>
  <si>
    <t xml:space="preserve">1963-01</t>
  </si>
  <si>
    <t xml:space="preserve">E1301</t>
  </si>
  <si>
    <t xml:space="preserve">1972</t>
  </si>
  <si>
    <t xml:space="preserve">1972-02-19</t>
  </si>
  <si>
    <t xml:space="preserve">Relations with the ROC (from 1945) ended 1972; recognition transferred to the PRC as the government of China.</t>
  </si>
  <si>
    <t xml:space="preserve">Ended</t>
  </si>
  <si>
    <t xml:space="preserve">S0129, S0121</t>
  </si>
  <si>
    <t xml:space="preserve">Effective date = date of PRC relations per PRC MFA table.</t>
  </si>
  <si>
    <t xml:space="preserve">E1302</t>
  </si>
  <si>
    <t xml:space="preserve">1972-12-21</t>
  </si>
  <si>
    <t xml:space="preserve">Relations with the ROC (from 1941) ended 1972; recognition transferred to the PRC as the government of China.</t>
  </si>
  <si>
    <t xml:space="preserve">E1303</t>
  </si>
  <si>
    <t xml:space="preserve">1971</t>
  </si>
  <si>
    <t xml:space="preserve">1971-05-28</t>
  </si>
  <si>
    <t xml:space="preserve">Relations with the ROC (from 1928) ended 1971; recognition transferred to the PRC as the government of China.</t>
  </si>
  <si>
    <t xml:space="preserve">E1304</t>
  </si>
  <si>
    <t xml:space="preserve">1997</t>
  </si>
  <si>
    <t xml:space="preserve">1997-05-23</t>
  </si>
  <si>
    <t xml:space="preserve">Relations with the ROC (from 1989) ended 1997; recognition transferred to the PRC as the government of China.</t>
  </si>
  <si>
    <t xml:space="preserve">E1305</t>
  </si>
  <si>
    <t xml:space="preserve">1977</t>
  </si>
  <si>
    <t xml:space="preserve">1977-05-30</t>
  </si>
  <si>
    <t xml:space="preserve">Relations with the ROC (from 1967) ended 1977; recognition transferred to the PRC as the government of China.</t>
  </si>
  <si>
    <t xml:space="preserve">E1306</t>
  </si>
  <si>
    <t xml:space="preserve">1971-10-25</t>
  </si>
  <si>
    <t xml:space="preserve">E1307</t>
  </si>
  <si>
    <t xml:space="preserve">1985</t>
  </si>
  <si>
    <t xml:space="preserve">1985-07-09</t>
  </si>
  <si>
    <t xml:space="preserve">Relations with the ROC (from 1919) ended 1985; recognition transferred to the PRC as the government of China.</t>
  </si>
  <si>
    <t xml:space="preserve">E1308</t>
  </si>
  <si>
    <t xml:space="preserve">1974</t>
  </si>
  <si>
    <t xml:space="preserve">1975-01-06</t>
  </si>
  <si>
    <t xml:space="preserve">Relations with the ROC (from 1966) ended 1974; recognition transferred to the PRC as the government of China.</t>
  </si>
  <si>
    <t xml:space="preserve">E1309</t>
  </si>
  <si>
    <t xml:space="preserve">1974-08-15</t>
  </si>
  <si>
    <t xml:space="preserve">Relations with the ROC (from 1928) ended 1974; recognition transferred to the PRC as the government of China.</t>
  </si>
  <si>
    <t xml:space="preserve">E1310</t>
  </si>
  <si>
    <t xml:space="preserve">2018-05-24</t>
  </si>
  <si>
    <t xml:space="preserve">2018-05-26</t>
  </si>
  <si>
    <t xml:space="preserve">Relations with the ROC (from 1994) ended 2018; recognition transferred to the PRC as the government of China. earlier 1961-1973; ended May 2018.</t>
  </si>
  <si>
    <t xml:space="preserve">S0121, S0129, S0202</t>
  </si>
  <si>
    <t xml:space="preserve">PRC MFA table gives the original establishment date only; date of the final switch to be sourced to the joint communiqué. Taipei relations ended 24 May 2018; joint communiqué resuming relations with Beijing signed 26 May 2018.</t>
  </si>
  <si>
    <t xml:space="preserve">E1311</t>
  </si>
  <si>
    <t xml:space="preserve">1975</t>
  </si>
  <si>
    <t xml:space="preserve">Relations with the ROC (from 1970) ended 1975; recognition transferred to the PRC as the government of China. earlier 1953-1958.</t>
  </si>
  <si>
    <t xml:space="preserve">S0121, S0129</t>
  </si>
  <si>
    <t xml:space="preserve">PRC MFA table gives the original establishment date only; date of the final switch to be sourced to the joint communiqué.</t>
  </si>
  <si>
    <t xml:space="preserve">E1312</t>
  </si>
  <si>
    <t xml:space="preserve">1971-03-26</t>
  </si>
  <si>
    <t xml:space="preserve">Relations with the ROC (from 1960) ended 1971; recognition transferred to the PRC as the government of China.</t>
  </si>
  <si>
    <t xml:space="preserve">E1313</t>
  </si>
  <si>
    <t xml:space="preserve">1998</t>
  </si>
  <si>
    <t xml:space="preserve">Relations with the ROC (from 1991) ended 1998; recognition transferred to the PRC as the government of China. earlier 1962-1964 and 1968-1976.</t>
  </si>
  <si>
    <t xml:space="preserve">E1314</t>
  </si>
  <si>
    <t xml:space="preserve">2006-08-06</t>
  </si>
  <si>
    <t xml:space="preserve">Relations with the ROC (from 1997) ended 2006; recognition transferred to the PRC as the government of China. earlier 1962-1972.</t>
  </si>
  <si>
    <t xml:space="preserve">S0121, S0129, S0203</t>
  </si>
  <si>
    <t xml:space="preserve">PRC MFA table gives the original establishment date only; date of the final switch to be sourced to the joint communiqué. Communiqué signed in Beijing 6 August 2006 (China Daily, 6 August 2006): one China; PRC sole legitimate government; Taiwan inalienable part.</t>
  </si>
  <si>
    <t xml:space="preserve">E1315</t>
  </si>
  <si>
    <t xml:space="preserve">1970-12-15</t>
  </si>
  <si>
    <t xml:space="preserve">Relations with the ROC (from 1915) ended 1971; recognition transferred to the PRC as the government of China.</t>
  </si>
  <si>
    <t xml:space="preserve">E1316</t>
  </si>
  <si>
    <t xml:space="preserve">1980</t>
  </si>
  <si>
    <t xml:space="preserve">1980-02-07</t>
  </si>
  <si>
    <t xml:space="preserve">Relations with the ROC (from 1941) ended 1980; recognition transferred to the PRC as the government of China.</t>
  </si>
  <si>
    <t xml:space="preserve">E1317</t>
  </si>
  <si>
    <t xml:space="preserve">2007-06</t>
  </si>
  <si>
    <t xml:space="preserve">2007-06-01</t>
  </si>
  <si>
    <t xml:space="preserve">Relations with the ROC (from 1941) ended 2007; recognition transferred to the PRC as the government of China.</t>
  </si>
  <si>
    <t xml:space="preserve">E1318</t>
  </si>
  <si>
    <t xml:space="preserve">1983</t>
  </si>
  <si>
    <t xml:space="preserve">1983-03-02</t>
  </si>
  <si>
    <t xml:space="preserve">Relations with the ROC (from 1963) ended 1983; recognition transferred to the PRC as the government of China.</t>
  </si>
  <si>
    <t xml:space="preserve">E1319</t>
  </si>
  <si>
    <t xml:space="preserve">1971-12-14</t>
  </si>
  <si>
    <t xml:space="preserve">Relations with the ROC (from 1960) ended 1972; recognition transferred to the PRC as the government of China.</t>
  </si>
  <si>
    <t xml:space="preserve">E1320</t>
  </si>
  <si>
    <t xml:space="preserve">1973</t>
  </si>
  <si>
    <t xml:space="preserve">Relations with the ROC (from 1966) ended 1973; recognition transferred to the PRC as the government of China. earlier 1960-1965.</t>
  </si>
  <si>
    <t xml:space="preserve">E1321</t>
  </si>
  <si>
    <t xml:space="preserve">2004</t>
  </si>
  <si>
    <t xml:space="preserve">2004-03-23</t>
  </si>
  <si>
    <t xml:space="preserve">Relations with the ROC (from 1983) ended 2004; recognition transferred to the PRC as the government of China.</t>
  </si>
  <si>
    <t xml:space="preserve">E1322</t>
  </si>
  <si>
    <t xml:space="preserve">2018-05</t>
  </si>
  <si>
    <t xml:space="preserve">2018-05-01</t>
  </si>
  <si>
    <t xml:space="preserve">Relations with the ROC (from 1941) ended 2018; recognition transferred to the PRC as the government of China.</t>
  </si>
  <si>
    <t xml:space="preserve">E1323</t>
  </si>
  <si>
    <t xml:space="preserve">1980-01-02</t>
  </si>
  <si>
    <t xml:space="preserve">Relations with the ROC (from 1946) ended 1971; recognition transferred to the PRC as the government of China.</t>
  </si>
  <si>
    <t xml:space="preserve">E1324</t>
  </si>
  <si>
    <t xml:space="preserve">2018-08</t>
  </si>
  <si>
    <t xml:space="preserve">2018-08-21</t>
  </si>
  <si>
    <t xml:space="preserve">E1325</t>
  </si>
  <si>
    <t xml:space="preserve">1974-04-20</t>
  </si>
  <si>
    <t xml:space="preserve">Relations with the ROC (from 1960) ended 1974; recognition transferred to the PRC as the government of China.</t>
  </si>
  <si>
    <t xml:space="preserve">E1326</t>
  </si>
  <si>
    <t xml:space="preserve">2013-11-14</t>
  </si>
  <si>
    <t xml:space="preserve">2016-03-17</t>
  </si>
  <si>
    <t xml:space="preserve">Relations with the ROC (from 1995) ended 2013; recognition transferred to the PRC as the government of China. earlier 1968-1974; ended 14 Nov 2013; PRC relations 2016.</t>
  </si>
  <si>
    <t xml:space="preserve">S0121, S0129, S0207</t>
  </si>
  <si>
    <t xml:space="preserve">PRC MFA table gives the original establishment date only; date of the final switch to be sourced to the joint communiqué. Gambia ended relations with Taipei 14 November 2013; joint communiqué resuming relations with Beijing 17 March 2016 (Xinhua): one China; Taiwan inalienable part.</t>
  </si>
  <si>
    <t xml:space="preserve">E1327</t>
  </si>
  <si>
    <t xml:space="preserve">1972-10-11</t>
  </si>
  <si>
    <t xml:space="preserve">Relations with the ROC (from 1955) ended 1972; recognition transferred to the PRC as the government of China.</t>
  </si>
  <si>
    <t xml:space="preserve">E1328</t>
  </si>
  <si>
    <t xml:space="preserve">1972-06-05</t>
  </si>
  <si>
    <t xml:space="preserve">Relations with the ROC (from 1929) ended 1972; recognition transferred to the PRC as the government of China.</t>
  </si>
  <si>
    <t xml:space="preserve">E1329</t>
  </si>
  <si>
    <t xml:space="preserve">2005-01-20</t>
  </si>
  <si>
    <t xml:space="preserve">Relations with the ROC (from 1989) ended 2005; recognition transferred to the PRC as the government of China.</t>
  </si>
  <si>
    <t xml:space="preserve">S0121, S0129, S0204</t>
  </si>
  <si>
    <t xml:space="preserve">PRC MFA table gives the original establishment date only; date of the final switch to be sourced to the joint communiqué. Relations with Beijing resumed 20 January 2005 (People's Daily, 21 January 2005).</t>
  </si>
  <si>
    <t xml:space="preserve">E1330</t>
  </si>
  <si>
    <t xml:space="preserve">Relations with the ROC (from 1990) ended 1998; recognition transferred to the PRC as the government of China.</t>
  </si>
  <si>
    <t xml:space="preserve">E1331</t>
  </si>
  <si>
    <t xml:space="preserve">2023-03</t>
  </si>
  <si>
    <t xml:space="preserve">2023-03-26</t>
  </si>
  <si>
    <t xml:space="preserve">Relations with the ROC (from 1941) ended 2023; recognition transferred to the PRC as the government of China.</t>
  </si>
  <si>
    <t xml:space="preserve">E1332</t>
  </si>
  <si>
    <t xml:space="preserve">1971-08-16</t>
  </si>
  <si>
    <t xml:space="preserve">Relations with the ROC (from 1920) ended 1971; recognition transferred to the PRC as the government of China.</t>
  </si>
  <si>
    <t xml:space="preserve">E1333</t>
  </si>
  <si>
    <t xml:space="preserve">1972-11-21</t>
  </si>
  <si>
    <t xml:space="preserve">Relations with the ROC (from 1962) ended 1972; recognition transferred to the PRC as the government of China.</t>
  </si>
  <si>
    <t xml:space="preserve">E1334</t>
  </si>
  <si>
    <t xml:space="preserve">1972-09-29</t>
  </si>
  <si>
    <t xml:space="preserve">Relations with the ROC (from 1952) ended 1972; recognition transferred to the PRC as the government of China.</t>
  </si>
  <si>
    <t xml:space="preserve">E1335</t>
  </si>
  <si>
    <t xml:space="preserve">1977-04-07</t>
  </si>
  <si>
    <t xml:space="preserve">Relations with the ROC (from 1957) ended 1977; recognition transferred to the PRC as the government of China.</t>
  </si>
  <si>
    <t xml:space="preserve">E1336</t>
  </si>
  <si>
    <t xml:space="preserve">2019-09</t>
  </si>
  <si>
    <t xml:space="preserve">2019-09-27</t>
  </si>
  <si>
    <t xml:space="preserve">Relations with the ROC (from 2003) ended 2019; recognition transferred to the PRC as the government of China.</t>
  </si>
  <si>
    <t xml:space="preserve">E1337</t>
  </si>
  <si>
    <t xml:space="preserve">1992</t>
  </si>
  <si>
    <t xml:space="preserve">1992-08-24</t>
  </si>
  <si>
    <t xml:space="preserve">Relations with the ROC (from 1949) ended 1992; recognition transferred to the PRC as the government of China.</t>
  </si>
  <si>
    <t xml:space="preserve">E1338</t>
  </si>
  <si>
    <t xml:space="preserve">1971-03-22</t>
  </si>
  <si>
    <t xml:space="preserve">Relations with the ROC (from 1963) ended 1971; recognition transferred to the PRC as the government of China.</t>
  </si>
  <si>
    <t xml:space="preserve">E1339</t>
  </si>
  <si>
    <t xml:space="preserve">1994</t>
  </si>
  <si>
    <t xml:space="preserve">Relations with the ROC (from 1992) ended 1994; recognition transferred to the PRC as the government of China. consulate-general level, later.</t>
  </si>
  <si>
    <t xml:space="preserve">E1340</t>
  </si>
  <si>
    <t xml:space="preserve">1971-11-09</t>
  </si>
  <si>
    <t xml:space="preserve">Relations with the ROC (from 1954) ended 1971; recognition transferred to the PRC as the government of China.</t>
  </si>
  <si>
    <t xml:space="preserve">E1341</t>
  </si>
  <si>
    <t xml:space="preserve">Relations with the ROC (from 1990) ended 1994; recognition transferred to the PRC as the government of China. earlier 1966-1983.</t>
  </si>
  <si>
    <t xml:space="preserve">E1342</t>
  </si>
  <si>
    <t xml:space="preserve">2003-10-11</t>
  </si>
  <si>
    <t xml:space="preserve">Relations with the ROC (from 1997) ended 2003; recognition transferred to the PRC as the government of China. earlier 1957-1977 and 1989-1993.</t>
  </si>
  <si>
    <t xml:space="preserve">S0121, S0129, S0205</t>
  </si>
  <si>
    <t xml:space="preserve">PRC MFA table gives the original establishment date only; date of the final switch to be sourced to the joint communiqué. Joint communiqué resuming relations, 11 October 2003 (PRC MFA country page).</t>
  </si>
  <si>
    <t xml:space="preserve">E1343</t>
  </si>
  <si>
    <t xml:space="preserve">1978</t>
  </si>
  <si>
    <t xml:space="preserve">1978-08-09</t>
  </si>
  <si>
    <t xml:space="preserve">Relations with the ROC (from 1959) ended 1978; recognition transferred to the PRC as the government of China.</t>
  </si>
  <si>
    <t xml:space="preserve">E1344</t>
  </si>
  <si>
    <t xml:space="preserve">1972-11-16</t>
  </si>
  <si>
    <t xml:space="preserve">Relations with the ROC (from 1949) ended 1972; recognition transferred to the PRC as the government of China.</t>
  </si>
  <si>
    <t xml:space="preserve">E1345</t>
  </si>
  <si>
    <t xml:space="preserve">1972-11-06</t>
  </si>
  <si>
    <t xml:space="preserve">E1346</t>
  </si>
  <si>
    <t xml:space="preserve">2008-01</t>
  </si>
  <si>
    <t xml:space="preserve">2007-12-28</t>
  </si>
  <si>
    <t xml:space="preserve">Relations with the ROC (from 1966) ended 2008; recognition transferred to the PRC as the government of China.</t>
  </si>
  <si>
    <t xml:space="preserve">E1347</t>
  </si>
  <si>
    <t xml:space="preserve">1974-05-31</t>
  </si>
  <si>
    <t xml:space="preserve">Relations with the ROC (from 1964) ended 1974; recognition transferred to the PRC as the government of China.</t>
  </si>
  <si>
    <t xml:space="preserve">E1348</t>
  </si>
  <si>
    <t xml:space="preserve">1972-01-31</t>
  </si>
  <si>
    <t xml:space="preserve">Relations with the ROC (from 1967) ended 1972; recognition transferred to the PRC as the government of China.</t>
  </si>
  <si>
    <t xml:space="preserve">E1349</t>
  </si>
  <si>
    <t xml:space="preserve">1972-02-14</t>
  </si>
  <si>
    <t xml:space="preserve">E1350</t>
  </si>
  <si>
    <t xml:space="preserve">2024-01</t>
  </si>
  <si>
    <t xml:space="preserve">2024-01-24</t>
  </si>
  <si>
    <t xml:space="preserve">Relations with the ROC (from 2005) ended 2024; recognition transferred to the PRC as the government of China. earlier 1980-2002.</t>
  </si>
  <si>
    <t xml:space="preserve">E1351</t>
  </si>
  <si>
    <t xml:space="preserve">1972-12-22</t>
  </si>
  <si>
    <t xml:space="preserve">Relations with the ROC (from 1912) ended 1972; recognition transferred to the PRC as the government of China.</t>
  </si>
  <si>
    <t xml:space="preserve">E1352</t>
  </si>
  <si>
    <t xml:space="preserve">2021-12-09</t>
  </si>
  <si>
    <t xml:space="preserve">2021-12-10</t>
  </si>
  <si>
    <t xml:space="preserve">Relations with the ROC (from 1990) ended 2021; recognition transferred to the PRC as the government of China. earlier 1930-1985.</t>
  </si>
  <si>
    <t xml:space="preserve">E1353</t>
  </si>
  <si>
    <t xml:space="preserve">1996</t>
  </si>
  <si>
    <t xml:space="preserve">Relations with the ROC (from 1992) ended 1996; recognition transferred to the PRC as the government of China. earlier 1963-1974.</t>
  </si>
  <si>
    <t xml:space="preserve">E1354</t>
  </si>
  <si>
    <t xml:space="preserve">2001-06-18</t>
  </si>
  <si>
    <t xml:space="preserve">Relations with the ROC (from 1999) ended 2001; recognition transferred to the PRC as the government of China.</t>
  </si>
  <si>
    <t xml:space="preserve">PRC MFA table gives the original establishment date only; date of the final switch to be sourced to the joint communiqué. Joint communiqué on normalisation signed in Beijing 18 June 2001 (PRC MFA).</t>
  </si>
  <si>
    <t xml:space="preserve">E1355</t>
  </si>
  <si>
    <t xml:space="preserve">2017-06</t>
  </si>
  <si>
    <t xml:space="preserve">2017-06-13</t>
  </si>
  <si>
    <t xml:space="preserve">Relations with the ROC (from 1912) ended 2017; recognition transferred to the PRC as the government of China.</t>
  </si>
  <si>
    <t xml:space="preserve">E1356</t>
  </si>
  <si>
    <t xml:space="preserve">1999</t>
  </si>
  <si>
    <t xml:space="preserve">Relations with the ROC (from 1999) ended 1999; recognition transferred to the PRC as the government of China. 5 to 21 August 1999.</t>
  </si>
  <si>
    <t xml:space="preserve">S0121, S0129, S0209</t>
  </si>
  <si>
    <t xml:space="preserve">PRC MFA table gives the original establishment date only; date of the final switch to be sourced to the joint communiqué. Relations established July 1999; withdrawn 21 July 1999 by the new government (Asiaweek, 30 July 1999).</t>
  </si>
  <si>
    <t xml:space="preserve">E1357</t>
  </si>
  <si>
    <t xml:space="preserve">1971-11-02</t>
  </si>
  <si>
    <t xml:space="preserve">Relations with the ROC (from 1913) ended 1971; recognition transferred to the PRC as the government of China.</t>
  </si>
  <si>
    <t xml:space="preserve">E1358</t>
  </si>
  <si>
    <t xml:space="preserve">1975-06-09</t>
  </si>
  <si>
    <t xml:space="preserve">Relations with the ROC (from 1947) ended 1975; recognition transferred to the PRC as the government of China.</t>
  </si>
  <si>
    <t xml:space="preserve">E1359</t>
  </si>
  <si>
    <t xml:space="preserve">1979-02-08</t>
  </si>
  <si>
    <t xml:space="preserve">Relations with the ROC (from 1928) ended 1975; recognition transferred to the PRC as the government of China.</t>
  </si>
  <si>
    <t xml:space="preserve">E1360</t>
  </si>
  <si>
    <t xml:space="preserve">1971-11-12</t>
  </si>
  <si>
    <t xml:space="preserve">E1361</t>
  </si>
  <si>
    <t xml:space="preserve">2016-12-26</t>
  </si>
  <si>
    <t xml:space="preserve">Relations with the ROC (from 1997) ended 2016; recognition transferred to the PRC as the government of China.</t>
  </si>
  <si>
    <t xml:space="preserve">S0121, S0129, S0206</t>
  </si>
  <si>
    <t xml:space="preserve">PRC MFA table gives the original establishment date only; date of the final switch to be sourced to the joint communiqué. Joint communiqué resuming relations signed at Diaoyutai, Beijing, 26 December 2016 (Xinhua).</t>
  </si>
  <si>
    <t xml:space="preserve">E1362</t>
  </si>
  <si>
    <t xml:space="preserve">1990</t>
  </si>
  <si>
    <t xml:space="preserve">1990-07-21</t>
  </si>
  <si>
    <t xml:space="preserve">Relations with the ROC (from 1946) ended 1990; recognition transferred to the PRC as the government of China.</t>
  </si>
  <si>
    <t xml:space="preserve">E1363</t>
  </si>
  <si>
    <t xml:space="preserve">2005-10-25</t>
  </si>
  <si>
    <t xml:space="preserve">Relations with the ROC (from 1996) ended 2005; recognition transferred to the PRC as the government of China. earlier 1960-1964 and 1969-1972.</t>
  </si>
  <si>
    <t xml:space="preserve">PRC MFA table gives the original establishment date only; date of the final switch to be sourced to the joint communiqué. Communiqué resuming relations signed 25 October 2005 (PRC MFA country page).</t>
  </si>
  <si>
    <t xml:space="preserve">E1364</t>
  </si>
  <si>
    <t xml:space="preserve">1971-07-29</t>
  </si>
  <si>
    <t xml:space="preserve">E1365</t>
  </si>
  <si>
    <t xml:space="preserve">2019-09-21</t>
  </si>
  <si>
    <t xml:space="preserve">Relations with the ROC (from 1983) ended 2019; recognition transferred to the PRC as the government of China.</t>
  </si>
  <si>
    <t xml:space="preserve">E1366</t>
  </si>
  <si>
    <t xml:space="preserve">1998-01-01</t>
  </si>
  <si>
    <t xml:space="preserve">Relations with the ROC (from 1912) ended 1998; recognition transferred to the PRC as the government of China.</t>
  </si>
  <si>
    <t xml:space="preserve">E1367</t>
  </si>
  <si>
    <t xml:space="preserve">1973-03-09</t>
  </si>
  <si>
    <t xml:space="preserve">Relations with the ROC (from 1928) ended 1973; recognition transferred to the PRC as the government of China.</t>
  </si>
  <si>
    <t xml:space="preserve">E1368</t>
  </si>
  <si>
    <t xml:space="preserve">Relations with the ROC (from 1984) ended 1997; recognition transferred to the PRC as the government of China. relations restored 2007; current partner.</t>
  </si>
  <si>
    <t xml:space="preserve">Re-established</t>
  </si>
  <si>
    <t xml:space="preserve">E1369</t>
  </si>
  <si>
    <t xml:space="preserve">1975-07-01</t>
  </si>
  <si>
    <t xml:space="preserve">Relations with the ROC (from 1946) ended 1975; recognition transferred to the PRC as the government of China.</t>
  </si>
  <si>
    <t xml:space="preserve">E1370</t>
  </si>
  <si>
    <t xml:space="preserve">1972-09-19</t>
  </si>
  <si>
    <t xml:space="preserve">E1371</t>
  </si>
  <si>
    <t xml:space="preserve">1998-11-02</t>
  </si>
  <si>
    <t xml:space="preserve">Relations with the ROC (from 1972) ended 1998; recognition transferred to the PRC as the government of China.</t>
  </si>
  <si>
    <t xml:space="preserve">E1372</t>
  </si>
  <si>
    <t xml:space="preserve">1971-08-04</t>
  </si>
  <si>
    <t xml:space="preserve">Relations with the ROC (from 1934) ended 1971; recognition transferred to the PRC as the government of China.</t>
  </si>
  <si>
    <t xml:space="preserve">E1373</t>
  </si>
  <si>
    <t xml:space="preserve">1979-01-01</t>
  </si>
  <si>
    <t xml:space="preserve">Relations with the ROC (from 1928) ended 1979; recognition transferred to the PRC as the government of China.</t>
  </si>
  <si>
    <t xml:space="preserve">E1374</t>
  </si>
  <si>
    <t xml:space="preserve">1988</t>
  </si>
  <si>
    <t xml:space="preserve">1988-02-03</t>
  </si>
  <si>
    <t xml:space="preserve">Relations with the ROC (from 1957) ended 1988; recognition transferred to the PRC as the government of China.</t>
  </si>
  <si>
    <t xml:space="preserve">E1375</t>
  </si>
  <si>
    <t xml:space="preserve">2004-11-03</t>
  </si>
  <si>
    <t xml:space="preserve">Relations with the ROC (from 2004) ended 2004; recognition transferred to the PRC as the government of China. 3 to 10 November 2004.</t>
  </si>
  <si>
    <t xml:space="preserve">S0121, S0129, S0208</t>
  </si>
  <si>
    <t xml:space="preserve">PRC MFA table gives the original establishment date only; date of the final switch to be sourced to the joint communiqué. Communiqué with Taipei signed 3 November 2004 by the Prime Minister; revoked by the Council of Ministers within days; new government confirmed the break 12-13 December 2004 (Taipei Times, 16 December 2004). Relations with Beijing not interrupted.</t>
  </si>
  <si>
    <t xml:space="preserve">E1376</t>
  </si>
  <si>
    <t xml:space="preserve">1974-06-28</t>
  </si>
  <si>
    <t xml:space="preserve">Relations with the ROC (from 1941) ended 1974; recognition transferred to the PRC as the government of China.</t>
  </si>
  <si>
    <t xml:space="preserve">E1377</t>
  </si>
  <si>
    <t xml:space="preserve">1975-11-06</t>
  </si>
  <si>
    <t xml:space="preserve">Relations with the ROC (from 1972) ended 1975; recognition transferred to the PRC as the government of China.</t>
  </si>
  <si>
    <t xml:space="preserve">E1378</t>
  </si>
  <si>
    <t xml:space="preserve">Relations with the ROC (from 1960) ended 1973; recognition transferred to the PRC as the government of China.</t>
  </si>
  <si>
    <t xml:space="preserve">E1400</t>
  </si>
  <si>
    <t xml:space="preserve">Kherson (2022)</t>
  </si>
  <si>
    <t xml:space="preserve">2022-09-29</t>
  </si>
  <si>
    <t xml:space="preserve">'the recognition of the state sovereignty and independence' (as reported)</t>
  </si>
  <si>
    <t xml:space="preserve">Recognition by decree one day before incorporation; no other recogniser.</t>
  </si>
  <si>
    <t xml:space="preserve">Presidential decrees</t>
  </si>
  <si>
    <t xml:space="preserve">Ended by annexation (30 Sep 2022)</t>
  </si>
  <si>
    <t xml:space="preserve">S0125</t>
  </si>
  <si>
    <t xml:space="preserve">E1401</t>
  </si>
  <si>
    <t xml:space="preserve">Zaporizhzhia (2022)</t>
  </si>
  <si>
    <t xml:space="preserve">E1402</t>
  </si>
  <si>
    <t xml:space="preserve">1957-07-08</t>
  </si>
  <si>
    <t xml:space="preserve">S0228</t>
  </si>
  <si>
    <t xml:space="preserve">Legal category</t>
  </si>
  <si>
    <t xml:space="preserve">Territory</t>
  </si>
  <si>
    <t xml:space="preserve">UN status</t>
  </si>
  <si>
    <t xml:space="preserve">Treaty capacity</t>
  </si>
  <si>
    <t xml:space="preserve">States with diplomatic relations (count)</t>
  </si>
  <si>
    <t xml:space="preserve">Count basis and date</t>
  </si>
  <si>
    <t xml:space="preserve">Relationship with associated state</t>
  </si>
  <si>
    <t xml:space="preserve">Key distinctions</t>
  </si>
  <si>
    <t xml:space="preserve">Self-governing state in free association with New Zealand (since 1965)</t>
  </si>
  <si>
    <t xml:space="preserve">Yes (15 islands)</t>
  </si>
  <si>
    <t xml:space="preserve">Not a UN member; member of several UN specialised agencies</t>
  </si>
  <si>
    <t xml:space="preserve">Full; party to over 180 treaties</t>
  </si>
  <si>
    <t xml:space="preserve">66 (plus the EU)</t>
  </si>
  <si>
    <t xml:space="preserve">Cook Islands PM's Office, June 2025</t>
  </si>
  <si>
    <t xml:space="preserve">Free association: shared NZ citizenship; NZ position (Dec 2024) that separate passport, citizenship and UN membership require full independence; NZ paused about NZ$20m in funding (June 2025) after Cook Islands-China agreements concluded without the consultation NZ considered due.</t>
  </si>
  <si>
    <t xml:space="preserve">International legal personality acknowledged by NZ; expressly recognised as 'a sovereign and independent state' by the United States (2023). Relations with the PRC since 1997.</t>
  </si>
  <si>
    <t xml:space="preserve">S0071, S0072, S0073, S0074, S0075, S0076, S0080</t>
  </si>
  <si>
    <t xml:space="preserve">Holy See (with Vatican City State)</t>
  </si>
  <si>
    <t xml:space="preserve">Holy See: non-territorial international person (the supreme authority of the Catholic Church). Vatican City State: territorial entity created by the Lateran Treaty (1929), under the Holy See's authority</t>
  </si>
  <si>
    <t xml:space="preserve">Holy See: none in its own right; Vatican City State: 0.44 km²</t>
  </si>
  <si>
    <t xml:space="preserve">Holy See: non-member observer state (since 1964; rights defined by GA Res 58/314 of 2004)</t>
  </si>
  <si>
    <t xml:space="preserve">Holy See: full (concordats and treaties); Vatican City State: participates in technical bodies such as UPU and ITU, partly through the Holy See</t>
  </si>
  <si>
    <t xml:space="preserve">184 states, plus the EU and the Order of Malta</t>
  </si>
  <si>
    <t xml:space="preserve">Holy See Press Office, 9 January 2026</t>
  </si>
  <si>
    <t xml:space="preserve">States accredit ambassadors to the Holy See, not to Vatican City State.</t>
  </si>
  <si>
    <t xml:space="preserve">Two legal persons: diplomatic relations and UN status attach to the Holy See; Vatican City State supplies the territorial base and appears in its own name in some technical organisations. Recognises the ROC.</t>
  </si>
  <si>
    <t xml:space="preserve">S0066, S0067, S0068</t>
  </si>
  <si>
    <t xml:space="preserve">Self-governing state in free association with New Zealand (since 1974)</t>
  </si>
  <si>
    <t xml:space="preserve">Yes (one island)</t>
  </si>
  <si>
    <t xml:space="preserve">Full</t>
  </si>
  <si>
    <t xml:space="preserve">27 (2024)</t>
  </si>
  <si>
    <t xml:space="preserve">The Diplomat, September 2024 (Niuean government count outstanding)</t>
  </si>
  <si>
    <t xml:space="preserve">Free association: shared NZ citizenship; NZ retains responsibility for defence. No recorded NZ sanction over Niue's relations with the PRC (2007).</t>
  </si>
  <si>
    <t xml:space="preserve">International legal personality acknowledged by NZ; expressly recognised by the United States (2023). PRC relations 2007; India 2012 (Indian aid from 2006).</t>
  </si>
  <si>
    <t xml:space="preserve">S0073, S0077, S0078, S0079, S0081</t>
  </si>
  <si>
    <t xml:space="preserve">Sovereign Military Order of Malta</t>
  </si>
  <si>
    <t xml:space="preserve">Sui generis subject of international law: a lay religious order with no territorial claim</t>
  </si>
  <si>
    <t xml:space="preserve">None (extraterritorial premises in Rome)</t>
  </si>
  <si>
    <t xml:space="preserve">General Assembly observer (GA Res 48/265, 1994)</t>
  </si>
  <si>
    <t xml:space="preserve">Concludes bilateral agreements</t>
  </si>
  <si>
    <t xml:space="preserve">118 states, plus official relations with 4 and ambassador-level relations with Palestine</t>
  </si>
  <si>
    <t xml:space="preserve">Order of Malta, 29 September 2026</t>
  </si>
  <si>
    <t xml:space="preserve">Not associated with any state.</t>
  </si>
  <si>
    <t xml:space="preserve">Diplomatic relations without territorial statehood. Not to be confused with self-styled orders such as KMFAP (see Register 3).</t>
  </si>
  <si>
    <t xml:space="preserve">S0069, S0070</t>
  </si>
  <si>
    <t xml:space="preserve">Start of last period of relations with ROC</t>
  </si>
  <si>
    <t xml:space="preserve">Year relations ended</t>
  </si>
  <si>
    <t xml:space="preserve">Notes (earlier periods; brief episodes)</t>
  </si>
  <si>
    <t xml:space="preserve">Current ROC status (matrix)</t>
  </si>
  <si>
    <t xml:space="preserve">Re-established later?</t>
  </si>
  <si>
    <t xml:space="preserve">No</t>
  </si>
  <si>
    <t xml:space="preserve">S0121, S0122</t>
  </si>
  <si>
    <t xml:space="preserve">earlier 1960-1965</t>
  </si>
  <si>
    <t xml:space="preserve">earlier 1953-1958</t>
  </si>
  <si>
    <t xml:space="preserve">consulate-general level, later</t>
  </si>
  <si>
    <t xml:space="preserve">earlier 1966-1983</t>
  </si>
  <si>
    <t xml:space="preserve">earlier 1963-1974</t>
  </si>
  <si>
    <t xml:space="preserve">relations restored 2007; current partner</t>
  </si>
  <si>
    <t xml:space="preserve">Yes</t>
  </si>
  <si>
    <t xml:space="preserve">earlier 1962-1964 and 1968-1976</t>
  </si>
  <si>
    <t xml:space="preserve">July 1999; withdrawn 21 July 1999</t>
  </si>
  <si>
    <t xml:space="preserve">earlier 1957-1977 and 1989-1993</t>
  </si>
  <si>
    <t xml:space="preserve">Communiqué of 3 November 2004; revoked by the Council of Ministers within days; break confirmed December 2004</t>
  </si>
  <si>
    <t xml:space="preserve">earlier 1960-1964 and 1969-1972</t>
  </si>
  <si>
    <t xml:space="preserve">earlier 1962-1972</t>
  </si>
  <si>
    <t xml:space="preserve">earlier 1968-1974; ended 14 Nov 2013; PRC relations 2016</t>
  </si>
  <si>
    <t xml:space="preserve">earlier 1961-1973; ended May 2018</t>
  </si>
  <si>
    <t xml:space="preserve">earlier 1930-1985</t>
  </si>
  <si>
    <t xml:space="preserve">earlier 1980-2002</t>
  </si>
  <si>
    <t xml:space="preserve">Ended before 1971; end year is the year the state recognised the government in Beijing; start year from the lead source</t>
  </si>
  <si>
    <t xml:space="preserve">Ended before 1971; as Burma; end year is the year the state recognised the government in Beijing; start year from the lead source</t>
  </si>
  <si>
    <t xml:space="preserve">Ended before 1971; as Ceylon; end year is the year the state recognised the government in Beijing; start year from the lead source</t>
  </si>
  <si>
    <t xml:space="preserve">Ended before 1971; as Czechoslovakia; end year is the year the state recognised the government in Beijing; start year from the lead source</t>
  </si>
  <si>
    <t xml:space="preserve">Ended before 1971; as the Soviet Union; end year is the year the state recognised the government in Beijing; start year from the lead source</t>
  </si>
  <si>
    <t xml:space="preserve">Date diplomatic relations established</t>
  </si>
  <si>
    <t xml:space="preserve">Status of relations</t>
  </si>
  <si>
    <t xml:space="preserve">Matrix recognition status (Kosovo)</t>
  </si>
  <si>
    <t xml:space="preserve">Established</t>
  </si>
  <si>
    <t xml:space="preserve">S0137</t>
  </si>
  <si>
    <t xml:space="preserve">2008-03-06</t>
  </si>
  <si>
    <t xml:space="preserve">2008-04-10</t>
  </si>
  <si>
    <t xml:space="preserve">2008-04-23</t>
  </si>
  <si>
    <t xml:space="preserve">suspended</t>
  </si>
  <si>
    <t xml:space="preserve">2008-04-24</t>
  </si>
  <si>
    <t xml:space="preserve">2008-05-15</t>
  </si>
  <si>
    <t xml:space="preserve">2008-05-27</t>
  </si>
  <si>
    <t xml:space="preserve">2008-06-11</t>
  </si>
  <si>
    <t xml:space="preserve">2008-06-16</t>
  </si>
  <si>
    <t xml:space="preserve">2008-06-27</t>
  </si>
  <si>
    <t xml:space="preserve">2008-06-30</t>
  </si>
  <si>
    <t xml:space="preserve">2008-09-01</t>
  </si>
  <si>
    <t xml:space="preserve">2008-10-25</t>
  </si>
  <si>
    <t xml:space="preserve">2008-11-11</t>
  </si>
  <si>
    <t xml:space="preserve">2009-02-02</t>
  </si>
  <si>
    <t xml:space="preserve">2009-02-25</t>
  </si>
  <si>
    <t xml:space="preserve">2009-03-25</t>
  </si>
  <si>
    <t xml:space="preserve">2009-04-15</t>
  </si>
  <si>
    <t xml:space="preserve">2009-08-07</t>
  </si>
  <si>
    <t xml:space="preserve">2009-10-18</t>
  </si>
  <si>
    <t xml:space="preserve">2010-01-15</t>
  </si>
  <si>
    <t xml:space="preserve">2010-04-27</t>
  </si>
  <si>
    <t xml:space="preserve">2010-09-14</t>
  </si>
  <si>
    <t xml:space="preserve">2010-12-02</t>
  </si>
  <si>
    <t xml:space="preserve">2011-02-04</t>
  </si>
  <si>
    <t xml:space="preserve">2011-05-23</t>
  </si>
  <si>
    <t xml:space="preserve">2011-06-16</t>
  </si>
  <si>
    <t xml:space="preserve">2011-08-19</t>
  </si>
  <si>
    <t xml:space="preserve">2011-09-14</t>
  </si>
  <si>
    <t xml:space="preserve">2011-11-14</t>
  </si>
  <si>
    <t xml:space="preserve">2012-05-03</t>
  </si>
  <si>
    <t xml:space="preserve">2012-05-15</t>
  </si>
  <si>
    <t xml:space="preserve">2012-06-28</t>
  </si>
  <si>
    <t xml:space="preserve">2012-10-04</t>
  </si>
  <si>
    <t xml:space="preserve">2012-12-06</t>
  </si>
  <si>
    <t xml:space="preserve">2012-12-12</t>
  </si>
  <si>
    <t xml:space="preserve">2013-01-16</t>
  </si>
  <si>
    <t xml:space="preserve">2013-01-25</t>
  </si>
  <si>
    <t xml:space="preserve">2013-01-27</t>
  </si>
  <si>
    <t xml:space="preserve">2013-02-13</t>
  </si>
  <si>
    <t xml:space="preserve">2013-05-19</t>
  </si>
  <si>
    <t xml:space="preserve">2013-06-05</t>
  </si>
  <si>
    <t xml:space="preserve">2013-06-17</t>
  </si>
  <si>
    <t xml:space="preserve">2013-08-28</t>
  </si>
  <si>
    <t xml:space="preserve">2013-09-17</t>
  </si>
  <si>
    <t xml:space="preserve">2013-09-23</t>
  </si>
  <si>
    <t xml:space="preserve">2013-09-25</t>
  </si>
  <si>
    <t xml:space="preserve">2013-10-28</t>
  </si>
  <si>
    <t xml:space="preserve">2013-11-22</t>
  </si>
  <si>
    <t xml:space="preserve">2014-02-14</t>
  </si>
  <si>
    <t xml:space="preserve">2014-03-09</t>
  </si>
  <si>
    <t xml:space="preserve">2014-03-12</t>
  </si>
  <si>
    <t xml:space="preserve">2014-04-02</t>
  </si>
  <si>
    <t xml:space="preserve">2014-05-05</t>
  </si>
  <si>
    <t xml:space="preserve">2014-05-19</t>
  </si>
  <si>
    <t xml:space="preserve">2014-07-27</t>
  </si>
  <si>
    <t xml:space="preserve">2014-10-10</t>
  </si>
  <si>
    <t xml:space="preserve">2015-04-27</t>
  </si>
  <si>
    <t xml:space="preserve">2015-05-28</t>
  </si>
  <si>
    <t xml:space="preserve">2015-11-24</t>
  </si>
  <si>
    <t xml:space="preserve">2016-02-04</t>
  </si>
  <si>
    <t xml:space="preserve">2016-04-29</t>
  </si>
  <si>
    <t xml:space="preserve">2016-07-21</t>
  </si>
  <si>
    <t xml:space="preserve">2016-08-24</t>
  </si>
  <si>
    <t xml:space="preserve">2016-09-22</t>
  </si>
  <si>
    <t xml:space="preserve">2016</t>
  </si>
  <si>
    <t xml:space="preserve">2017-02-20</t>
  </si>
  <si>
    <t xml:space="preserve">2017-03-10</t>
  </si>
  <si>
    <t xml:space="preserve">2018-02-16</t>
  </si>
  <si>
    <t xml:space="preserve">2018-03-09</t>
  </si>
  <si>
    <t xml:space="preserve">2018-05-27</t>
  </si>
  <si>
    <t xml:space="preserve">2018-06-10</t>
  </si>
  <si>
    <t xml:space="preserve">2019-10-01</t>
  </si>
  <si>
    <t xml:space="preserve">2020-02-20</t>
  </si>
  <si>
    <t xml:space="preserve">2021-02-01</t>
  </si>
  <si>
    <t xml:space="preserve">2022-03-09</t>
  </si>
  <si>
    <t xml:space="preserve">2022-11-08</t>
  </si>
  <si>
    <t xml:space="preserve">2024-04-17</t>
  </si>
  <si>
    <t xml:space="preserve">100 UN members have established diplomatic relations with Kosovo (4 now suspended), against 96 verified current recognitions and 119 ever recognising. Recognition without relations is common; relations without recognition are not recorded. Listed without dates on the source page: Benin, Dominican Republic, Egypt, Eswatini, Haiti, Kenya, Kiribati, Lesotho, Peru, South Korea, Sudan, Suriname, Syria, Yemen.</t>
  </si>
  <si>
    <t xml:space="preserve">Year</t>
  </si>
  <si>
    <t xml:space="preserve">ROC: as reported in aggregator table (selected years)</t>
  </si>
  <si>
    <t xml:space="preserve">SADR: active recognitions (excludes frozen, suspended, withdrawn)</t>
  </si>
  <si>
    <t xml:space="preserve">SADR: ever recognised (cumulative)</t>
  </si>
  <si>
    <t xml:space="preserve">Kosovo: cumulative recognitions (Pristina method)</t>
  </si>
  <si>
    <t xml:space="preserve">Kosovo: net of claimed withdrawals and reversals (Belgrade-style)</t>
  </si>
  <si>
    <t xml:space="preserve">Palestine: cumulative recognitions (UN members)</t>
  </si>
  <si>
    <t xml:space="preserve">Abkhazia: UN-member recognitions</t>
  </si>
  <si>
    <t xml:space="preserve">South Ossetia: UN-member recognitions</t>
  </si>
  <si>
    <t xml:space="preserve">Northern Cyprus: UN-member recognitions</t>
  </si>
  <si>
    <t xml:space="preserve">Somaliland: UN-member recognitions</t>
  </si>
  <si>
    <t xml:space="preserve">ROC: UN members (plus Holy See) with relations, reconstructed at year-end from the switch register</t>
  </si>
  <si>
    <t xml:space="preserve">SADR peak of active recognitions: 73 at year-end 1994, 1995; 36 at the cut-off date (matrix status A = 36; the difference reflects Seychelles and Zambia, coded E, counted here as inactive from the dates of the reported withdrawals).</t>
  </si>
  <si>
    <t xml:space="preserve">Kosovo: 119 UN members have recognised Kosovo at some point (includes Oman, São Tomé and Príncipe and others contested from the outset). Net of the 27 withdrawals claimed by Serbia and 6 reversals by the states themselves, the count peaked at 111 in 2016, 2017 and stands at 98 at the cut-off. Verified status A in the matrix is 96.</t>
  </si>
  <si>
    <t xml:space="preserve">Palestine: cumulative series rises monotonically to 157 (table count relayed by aggregator); verified status A in the matrix is 154. No withdrawal has been located; three states' current governments disown earlier acts (status E).</t>
  </si>
  <si>
    <t xml:space="preserve">ROC: series as reported in the aggregator table (to be replaced by reconstruction from the switch register); the 1971 figure precedes GA Res 2758 (25 October 1971).</t>
  </si>
  <si>
    <t xml:space="preserve">Sources: S0006 and S0048-S0055 (SADR); S0010, S0014, S0031-S0041, S0061 (Kosovo); S0026, S0063 (Palestine); S0121 (ROC). Year-end convention: an entity counts in a year if recognition began in or before that year and had not ended in or before it.</t>
  </si>
  <si>
    <t xml:space="preserve">ROC reconstruction: year-end counts from ROC_Former_Partners (periods of relations, including earlier periods in the notes) and start years of the twelve current partners (Holy See 1942, Guatemala 1933, Haiti 1956, Paraguay 1957, Eswatini 1968, Tuvalu 1979, Saint Vincent 1981, Saint Kitts 1983, Belize 1989, Marshall Islands 1998, Palau 1999, Saint Lucia 1984-1997 and from 2007; start years to be sourced to Taipei's MOFA). Agrees with the reported series within one for every reported year from 1978; diverges for 1971-1973 because the reported figures are not year-end counts.</t>
  </si>
  <si>
    <t xml:space="preserve">Date</t>
  </si>
  <si>
    <t xml:space="preserve">Current recognisers (status A, matrix or Register 2 count)</t>
  </si>
  <si>
    <t xml:space="preserve">Gatekeeper to membership</t>
  </si>
  <si>
    <t xml:space="preserve">Non-member observer state</t>
  </si>
  <si>
    <t xml:space="preserve">GA Res 67/19</t>
  </si>
  <si>
    <t xml:space="preserve">2012-11-29</t>
  </si>
  <si>
    <t xml:space="preserve">Security Council recommendation (UN Charter art 4(2)); US negative vote on 18 April 2024</t>
  </si>
  <si>
    <t xml:space="preserve">S0082</t>
  </si>
  <si>
    <t xml:space="preserve">n/a</t>
  </si>
  <si>
    <t xml:space="preserve">Security Council recommendation; Russia and China oppose</t>
  </si>
  <si>
    <t xml:space="preserve">S0031</t>
  </si>
  <si>
    <t xml:space="preserve">None at the UN; full member of the African Union</t>
  </si>
  <si>
    <t xml:space="preserve">OAU admission</t>
  </si>
  <si>
    <t xml:space="preserve">1982</t>
  </si>
  <si>
    <t xml:space="preserve">Security Council; territory listed as a Non-Self-Governing Territory</t>
  </si>
  <si>
    <t xml:space="preserve">None since 1971</t>
  </si>
  <si>
    <t xml:space="preserve">GA Res 2758 (XXVI)</t>
  </si>
  <si>
    <t xml:space="preserve">Security Council; PRC permanent member</t>
  </si>
  <si>
    <t xml:space="preserve">Security Council</t>
  </si>
  <si>
    <t xml:space="preserve">S0043</t>
  </si>
  <si>
    <t xml:space="preserve">None (SC Res 541 calls for non-recognition)</t>
  </si>
  <si>
    <t xml:space="preserve">SC Res 541</t>
  </si>
  <si>
    <t xml:space="preserve">1983-11-18</t>
  </si>
  <si>
    <t xml:space="preserve">Security Council; African Union position on Somalia's territorial integrity</t>
  </si>
  <si>
    <t xml:space="preserve">S0019</t>
  </si>
  <si>
    <t xml:space="preserve">Holy See</t>
  </si>
  <si>
    <t xml:space="preserve">Non-member observer state (since 1964)</t>
  </si>
  <si>
    <t xml:space="preserve">GA Res 58/314 (rights)</t>
  </si>
  <si>
    <t xml:space="preserve">2004-07-01</t>
  </si>
  <si>
    <t xml:space="preserve">184 (Register 2)</t>
  </si>
  <si>
    <t xml:space="preserve">Has not sought membership</t>
  </si>
  <si>
    <t xml:space="preserve">S0066, S0068</t>
  </si>
  <si>
    <t xml:space="preserve">General Assembly observer (entity, not state)</t>
  </si>
  <si>
    <t xml:space="preserve">GA Res 48/265</t>
  </si>
  <si>
    <t xml:space="preserve">1994-08-24</t>
  </si>
  <si>
    <t xml:space="preserve">118 (Register 2)</t>
  </si>
  <si>
    <t xml:space="preserve">Not eligible: not a state</t>
  </si>
  <si>
    <t xml:space="preserve">Not a member</t>
  </si>
  <si>
    <t xml:space="preserve">66 (Register 2)</t>
  </si>
  <si>
    <t xml:space="preserve">New Zealand position: membership requires full independence</t>
  </si>
  <si>
    <t xml:space="preserve">S0071, S0074</t>
  </si>
  <si>
    <t xml:space="preserve">27 (Register 2)</t>
  </si>
  <si>
    <t xml:space="preserve">As for the Cook Islands</t>
  </si>
  <si>
    <t xml:space="preserve">S0079</t>
  </si>
  <si>
    <t xml:space="preserve">Entity (official name)</t>
  </si>
  <si>
    <t xml:space="preserve">Common names</t>
  </si>
  <si>
    <t xml:space="preserve">Category</t>
  </si>
  <si>
    <t xml:space="preserve">Territorial claim</t>
  </si>
  <si>
    <t xml:space="preserve">Effective control</t>
  </si>
  <si>
    <t xml:space="preserve">Engaging state(s)</t>
  </si>
  <si>
    <t xml:space="preserve">Date of act</t>
  </si>
  <si>
    <t xml:space="preserve">Wording of act</t>
  </si>
  <si>
    <t xml:space="preserve">Express recognition of statehood (Y/N/Unclear)</t>
  </si>
  <si>
    <t xml:space="preserve">Other engagement</t>
  </si>
  <si>
    <t xml:space="preserve">Signatories and authority</t>
  </si>
  <si>
    <t xml:space="preserve">Later amendment, suspension or termination</t>
  </si>
  <si>
    <t xml:space="preserve">Continuing relations evidence</t>
  </si>
  <si>
    <t xml:space="preserve">Contrary official position</t>
  </si>
  <si>
    <t xml:space="preserve">Best-supported interpretation</t>
  </si>
  <si>
    <t xml:space="preserve">Competing interpretations</t>
  </si>
  <si>
    <t xml:space="preserve">Outstanding verification</t>
  </si>
  <si>
    <t xml:space="preserve">Republic of Biafra</t>
  </si>
  <si>
    <t xml:space="preserve">Historical short-lived state (1967-1970)</t>
  </si>
  <si>
    <t xml:space="preserve">Yes (Eastern Region of Nigeria)</t>
  </si>
  <si>
    <t xml:space="preserve">Partial, contracting during war</t>
  </si>
  <si>
    <t xml:space="preserve">Tanzania, Gabon, Côte d'Ivoire, Zambia, Haiti</t>
  </si>
  <si>
    <t xml:space="preserve">1968-04-13 to 1969-03-22</t>
  </si>
  <si>
    <t xml:space="preserve">Material support from France, Portugal and others without recognition</t>
  </si>
  <si>
    <t xml:space="preserve">Heads of state</t>
  </si>
  <si>
    <t xml:space="preserve">Lapsed on dissolution, 15 Jan 1970</t>
  </si>
  <si>
    <t xml:space="preserve">Nigeria; OAU</t>
  </si>
  <si>
    <t xml:space="preserve">Five UN-member recognitions of a state at war with its parent; ended by military defeat, not withdrawal.</t>
  </si>
  <si>
    <t xml:space="preserve">Ijalaye (1971) questions whether Biafra ever met the criteria of statehood.</t>
  </si>
  <si>
    <t xml:space="preserve">M (Tanzania) / L (others)</t>
  </si>
  <si>
    <t xml:space="preserve">Recognising instruments of Gabon, Côte d'Ivoire, Zambia and Haiti; PRC position (rhetorical support reported, not yet sourced); Rhodesian role (lobbied, aid not shown)</t>
  </si>
  <si>
    <t xml:space="preserve">S0083, S0084, S0085</t>
  </si>
  <si>
    <t xml:space="preserve">Republic of Transkei; Bophuthatswana; Venda; Ciskei</t>
  </si>
  <si>
    <t xml:space="preserve">South African homelands (TBVC states)</t>
  </si>
  <si>
    <t xml:space="preserve">Historical, created by the recognising state</t>
  </si>
  <si>
    <t xml:space="preserve">Dependent on South Africa</t>
  </si>
  <si>
    <t xml:space="preserve">South Africa (only UN member)</t>
  </si>
  <si>
    <t xml:space="preserve">1976-1981</t>
  </si>
  <si>
    <t xml:space="preserve">Mutual recognition among the four</t>
  </si>
  <si>
    <t xml:space="preserve">South African government</t>
  </si>
  <si>
    <t xml:space="preserve">Reincorporated 27 Apr 1994</t>
  </si>
  <si>
    <t xml:space="preserve">GA Res 31/6 A calls on all governments to deny recognition</t>
  </si>
  <si>
    <t xml:space="preserve">Recognition by the creating state alone confers no wider standing; collective non-recognition prevails.</t>
  </si>
  <si>
    <t xml:space="preserve">M / L</t>
  </si>
  <si>
    <t xml:space="preserve">Dates for Bophuthatswana, Venda and Ciskei to be sourced to South African instruments</t>
  </si>
  <si>
    <t xml:space="preserve">Donetsk People's Republic; Luhansk People's Republic</t>
  </si>
  <si>
    <t xml:space="preserve">DPR; LPR</t>
  </si>
  <si>
    <t xml:space="preserve">Historical, ended by annexation (2022)</t>
  </si>
  <si>
    <t xml:space="preserve">Yes (with Russian forces)</t>
  </si>
  <si>
    <t xml:space="preserve">Russia, Syria, North Korea</t>
  </si>
  <si>
    <t xml:space="preserve">2022-02-21 to 2022-07-13</t>
  </si>
  <si>
    <t xml:space="preserve">Annexed by Russia 30 Sep 2022</t>
  </si>
  <si>
    <t xml:space="preserve">Ukraine designated both as terrorist organisations</t>
  </si>
  <si>
    <t xml:space="preserve">GA Res ES-11/4 (12 Oct 2022) condemns annexation</t>
  </si>
  <si>
    <t xml:space="preserve">Recognition used as a step towards absorption by the recognising state.</t>
  </si>
  <si>
    <t xml:space="preserve">DPRK act to KCNA; Kremlin decree text</t>
  </si>
  <si>
    <t xml:space="preserve">S0089, S0090, S0091</t>
  </si>
  <si>
    <t xml:space="preserve">Crimea</t>
  </si>
  <si>
    <t xml:space="preserve">Historical, one-day recognition (2014)</t>
  </si>
  <si>
    <t xml:space="preserve">President of Russia (decree)</t>
  </si>
  <si>
    <t xml:space="preserve">Treaty of accession 18 Mar 2014</t>
  </si>
  <si>
    <t xml:space="preserve">GA Res 68/262</t>
  </si>
  <si>
    <t xml:space="preserve">The shortest recognition episode in the dataset.</t>
  </si>
  <si>
    <t xml:space="preserve">Kremlin decree text</t>
  </si>
  <si>
    <t xml:space="preserve">Kosova</t>
  </si>
  <si>
    <t xml:space="preserve">Historical, superseded</t>
  </si>
  <si>
    <t xml:space="preserve">Superseded by the 2008 declaration</t>
  </si>
  <si>
    <t xml:space="preserve">Sole recognition by a kin state; no effect on wider practice until 2008.</t>
  </si>
  <si>
    <t xml:space="preserve">Albanian instrument; date conflict (21 or 22 Oct)</t>
  </si>
  <si>
    <t xml:space="preserve">Joseon Cybernation (also styled Joseon Empire)</t>
  </si>
  <si>
    <t xml:space="preserve">Non-territorial digital polity</t>
  </si>
  <si>
    <t xml:space="preserve">No ('makes no claim to any territory')</t>
  </si>
  <si>
    <t xml:space="preserve">Not applicable</t>
  </si>
  <si>
    <t xml:space="preserve">2022-04-05; 2023-07-08</t>
  </si>
  <si>
    <t xml:space="preserve">'established diplomatic relations with the Joseon Cybernation effective this date' (Office of the PM, as reported)</t>
  </si>
  <si>
    <t xml:space="preserve">Reported as 'conditional' (2022) then 'full' (2023); instrument not seen</t>
  </si>
  <si>
    <t xml:space="preserve">Diplomatic relations</t>
  </si>
  <si>
    <t xml:space="preserve">Cabinet decision; signatories not yet identified</t>
  </si>
  <si>
    <t xml:space="preserve">No withdrawal located</t>
  </si>
  <si>
    <t xml:space="preserve">Not established</t>
  </si>
  <si>
    <t xml:space="preserve">None located</t>
  </si>
  <si>
    <t xml:space="preserve">Antigua's Chief of Staff framed the arrangement as experimenting with all forms of national authority, comparable to citizenship by investment. Legal effect of recognising a non-territorial entity as a state is doubtful under the Montevideo criteria; the act is nonetheless a documented act of a UN member.</t>
  </si>
  <si>
    <t xml:space="preserve">Treaty with an entity lacking territory may be a political instrument rather than a treaty in the sense of the Vienna Convention.</t>
  </si>
  <si>
    <t xml:space="preserve">2022 agreement and 2023 amendment texts; government PDF (archived copy not retrievable here); current status; world-first claim not assessed until the candidate audit is complete</t>
  </si>
  <si>
    <t xml:space="preserve">Sovereign Order of Saint John of Jerusalem, Knights of Malta, Federation of the Autonomous Priories</t>
  </si>
  <si>
    <t xml:space="preserve">KMFAP</t>
  </si>
  <si>
    <t xml:space="preserve">Self-styled order</t>
  </si>
  <si>
    <t xml:space="preserve">Antigua and Barbuda (claimed)</t>
  </si>
  <si>
    <t xml:space="preserve">2016 (claimed)</t>
  </si>
  <si>
    <t xml:space="preserve">N (claimed diplomatic and consular relations only)</t>
  </si>
  <si>
    <t xml:space="preserve">Claimed diplomatic and consular relations</t>
  </si>
  <si>
    <t xml:space="preserve">Not identified</t>
  </si>
  <si>
    <t xml:space="preserve">Reported termination (statement attributed to the PM's Chief of Staff) not yet located</t>
  </si>
  <si>
    <t xml:space="preserve">Not located</t>
  </si>
  <si>
    <t xml:space="preserve">Unverified claim by the entity. Antigua and Barbuda separately holds diplomatic relations with the Sovereign Military Order of Malta (since 20 Oct 2009), which makes the risk of confusion acute.</t>
  </si>
  <si>
    <t xml:space="preserve">KMFAP page not retrievable from this workspace; Antiguan record of establishment and termination outstanding</t>
  </si>
  <si>
    <t xml:space="preserve">S0097</t>
  </si>
  <si>
    <t xml:space="preserve">State of Somaliland (26 June to 1 July 1960)</t>
  </si>
  <si>
    <t xml:space="preserve">Historical, ended by voluntary union</t>
  </si>
  <si>
    <t xml:space="preserve">Yes (former British Somaliland)</t>
  </si>
  <si>
    <t xml:space="preserve">United Kingdom (treaty relations); 35 states claimed by Somaliland</t>
  </si>
  <si>
    <t xml:space="preserve">Implied (UK)</t>
  </si>
  <si>
    <t xml:space="preserve">Treaty relations</t>
  </si>
  <si>
    <t xml:space="preserve">UK and Somaliland governments</t>
  </si>
  <si>
    <t xml:space="preserve">Ended by union with Somalia, 1 July 1960</t>
  </si>
  <si>
    <t xml:space="preserve">Directly relevant to the core register: Somaliland's present claim rests on restoring the borders and status of 1960, and the UK treaty record of 26 June 1960 is the strongest primary evidence of prior recognition.</t>
  </si>
  <si>
    <t xml:space="preserve">Somaliland treats 1960 congratulatory messages as recognition; whether such messages amount to recognition is contested.</t>
  </si>
  <si>
    <t xml:space="preserve">H (UK) / L (others)</t>
  </si>
  <si>
    <t xml:space="preserve">Acts of the other claimed recognisers</t>
  </si>
  <si>
    <t xml:space="preserve">S0098, S0099</t>
  </si>
  <si>
    <t xml:space="preserve">All-Palestine Government (1948-1959)</t>
  </si>
  <si>
    <t xml:space="preserve">Gaza government</t>
  </si>
  <si>
    <t xml:space="preserve">Historical government for a territory</t>
  </si>
  <si>
    <t xml:space="preserve">Yes (claimed all of Mandate Palestine)</t>
  </si>
  <si>
    <t xml:space="preserve">Minimal; lost Gaza foothold by late October 1948</t>
  </si>
  <si>
    <t xml:space="preserve">Egypt, Iraq, Syria, Lebanon, Saudi Arabia</t>
  </si>
  <si>
    <t xml:space="preserve">Arab League participation</t>
  </si>
  <si>
    <t xml:space="preserve">Arab governments</t>
  </si>
  <si>
    <t xml:space="preserve">Lapsed; offices closed by Nasser in 1959</t>
  </si>
  <si>
    <t xml:space="preserve">Jordan and Britain opposed</t>
  </si>
  <si>
    <t xml:space="preserve">Precursor episode for the Palestine chapter: recognition granted by regional states for their own purposes, without effective control.</t>
  </si>
  <si>
    <t xml:space="preserve">Recognising instruments</t>
  </si>
  <si>
    <t xml:space="preserve">German Democratic Republic (to 1973)</t>
  </si>
  <si>
    <t xml:space="preserve">East Germany</t>
  </si>
  <si>
    <t xml:space="preserve">Divided state; ended in UN admission (1973) and unification (1990)</t>
  </si>
  <si>
    <t xml:space="preserve">Communist states; Yugoslavia (1957); Cuba (1963); others before 1973</t>
  </si>
  <si>
    <t xml:space="preserve">1949-1972</t>
  </si>
  <si>
    <t xml:space="preserve">Various</t>
  </si>
  <si>
    <t xml:space="preserve">Superseded by UN admission and unification</t>
  </si>
  <si>
    <t xml:space="preserve">Federal Republic's Hallstein Doctrine (1955-1969)</t>
  </si>
  <si>
    <t xml:space="preserve">The clearest historical precedent for a parent state's systematic pressure campaign against recognisers, comparable to Beijing's and Rabat's campaigns. Operated before 1973 through missions short of embassies, consulates, trade offices and friendship societies, concentrating on Arab, Asian and African states; recognition widened after Bonn's Ostpolitik (from 1969) and the Basic Treaty (1972); both German states admitted to the UN on 18 September 1973.</t>
  </si>
  <si>
    <t xml:space="preserve">Full recogniser list before 1973</t>
  </si>
  <si>
    <t xml:space="preserve">S0101, S0108, S0109, S0001</t>
  </si>
  <si>
    <t xml:space="preserve">Republic of South Vietnam / Provisional Revolutionary Government (1969-1976)</t>
  </si>
  <si>
    <t xml:space="preserve">PRG</t>
  </si>
  <si>
    <t xml:space="preserve">Divided-state government; ended by unification</t>
  </si>
  <si>
    <t xml:space="preserve">Partial</t>
  </si>
  <si>
    <t xml:space="preserve">Many states (count to be established), including Gabon and Cameroon (1973)</t>
  </si>
  <si>
    <t xml:space="preserve">1969-1976</t>
  </si>
  <si>
    <t xml:space="preserve">Ended by unification, 2 July 1976</t>
  </si>
  <si>
    <t xml:space="preserve">Optional: include only if the Republic of China chapter discusses divided states.</t>
  </si>
  <si>
    <t xml:space="preserve">Recogniser list and dates</t>
  </si>
  <si>
    <t xml:space="preserve">S0102</t>
  </si>
  <si>
    <t xml:space="preserve">Democratic Republic of East Timor (1975)</t>
  </si>
  <si>
    <t xml:space="preserve">DRET</t>
  </si>
  <si>
    <t xml:space="preserve">Historical, ended by annexation</t>
  </si>
  <si>
    <t xml:space="preserve">Brief</t>
  </si>
  <si>
    <t xml:space="preserve">Reported: several Lusophone African states and others (not yet sourced)</t>
  </si>
  <si>
    <t xml:space="preserve">1975-11-28 onwards</t>
  </si>
  <si>
    <t xml:space="preserve">Unverified</t>
  </si>
  <si>
    <t xml:space="preserve">Indonesian annexation (1976); later independence (2002)</t>
  </si>
  <si>
    <t xml:space="preserve">Portugal and the UN did not recognise the annexation</t>
  </si>
  <si>
    <t xml:space="preserve">Recognition of a state that later achieved independence by a different route.</t>
  </si>
  <si>
    <t xml:space="preserve">Identity of recognising states (decision: include if documented)</t>
  </si>
  <si>
    <t xml:space="preserve">None yet</t>
  </si>
  <si>
    <t xml:space="preserve">Provisional Government of the Algerian Republic (1958-1962)</t>
  </si>
  <si>
    <t xml:space="preserve">GPRA</t>
  </si>
  <si>
    <t xml:space="preserve">Provisional government of a state in formation</t>
  </si>
  <si>
    <t xml:space="preserve">Claimed (Algeria)</t>
  </si>
  <si>
    <t xml:space="preserve">Several Arab, Asian and communist states (to be sourced)</t>
  </si>
  <si>
    <t xml:space="preserve">1958-1962</t>
  </si>
  <si>
    <t xml:space="preserve">Succeeded by independent Algeria (1962)</t>
  </si>
  <si>
    <t xml:space="preserve">Comparator only: recognition preceding effective independence that was later vindicated.</t>
  </si>
  <si>
    <t xml:space="preserve">Recogniser list</t>
  </si>
  <si>
    <t xml:space="preserve">Kherson and Zaporizhzhia (2022)</t>
  </si>
  <si>
    <t xml:space="preserve">Kherson; Zaporizhzhia</t>
  </si>
  <si>
    <t xml:space="preserve">Historical, one-day recognition (2022)</t>
  </si>
  <si>
    <t xml:space="preserve">Yes (occupied parts of Ukrainian oblasts)</t>
  </si>
  <si>
    <t xml:space="preserve">Partial, under Russian forces</t>
  </si>
  <si>
    <t xml:space="preserve">President of Russia (decrees)</t>
  </si>
  <si>
    <t xml:space="preserve">Annexed 30 Sep 2022</t>
  </si>
  <si>
    <t xml:space="preserve">GA Res ES-11/4 (12 Oct 2022)</t>
  </si>
  <si>
    <t xml:space="preserve">Second instance, after Crimea 2014, of recognition used as a one-day step to incorporation.</t>
  </si>
  <si>
    <t xml:space="preserve">Kremlin decree texts</t>
  </si>
  <si>
    <t xml:space="preserve">S0125, S0091</t>
  </si>
  <si>
    <t xml:space="preserve">Candidate</t>
  </si>
  <si>
    <t xml:space="preserve">Period</t>
  </si>
  <si>
    <t xml:space="preserve">UN-member recognition?</t>
  </si>
  <si>
    <t xml:space="preserve">Disposition</t>
  </si>
  <si>
    <t xml:space="preserve">Basis</t>
  </si>
  <si>
    <t xml:space="preserve">1967-1970</t>
  </si>
  <si>
    <t xml:space="preserve">Yes (5)</t>
  </si>
  <si>
    <t xml:space="preserve">Register 3</t>
  </si>
  <si>
    <t xml:space="preserve">South African homelands (TBVC)</t>
  </si>
  <si>
    <t xml:space="preserve">1976-1994</t>
  </si>
  <si>
    <t xml:space="preserve">Yes (South Africa)</t>
  </si>
  <si>
    <t xml:space="preserve">Donetsk and Luhansk People's Republics</t>
  </si>
  <si>
    <t xml:space="preserve">2022</t>
  </si>
  <si>
    <t xml:space="preserve">Yes (3)</t>
  </si>
  <si>
    <t xml:space="preserve">Republic of Crimea</t>
  </si>
  <si>
    <t xml:space="preserve">2014</t>
  </si>
  <si>
    <t xml:space="preserve">Yes (Russia)</t>
  </si>
  <si>
    <t xml:space="preserve">Republic of Kosova</t>
  </si>
  <si>
    <t xml:space="preserve">1991</t>
  </si>
  <si>
    <t xml:space="preserve">Yes (Albania)</t>
  </si>
  <si>
    <t xml:space="preserve">State of Somaliland</t>
  </si>
  <si>
    <t xml:space="preserve">1960</t>
  </si>
  <si>
    <t xml:space="preserve">Yes (UK by treaty; others claimed)</t>
  </si>
  <si>
    <t xml:space="preserve">Register 3 (added)</t>
  </si>
  <si>
    <t xml:space="preserve">1948-1959</t>
  </si>
  <si>
    <t xml:space="preserve">Yes (5), as a government</t>
  </si>
  <si>
    <t xml:space="preserve">1949-1973</t>
  </si>
  <si>
    <t xml:space="preserve">Register 3 (added; precedent for pressure campaigns)</t>
  </si>
  <si>
    <t xml:space="preserve">Republic of South Vietnam (PRG)</t>
  </si>
  <si>
    <t xml:space="preserve">Yes, as a government</t>
  </si>
  <si>
    <t xml:space="preserve">Register 3 (added; optional)</t>
  </si>
  <si>
    <t xml:space="preserve">Democratic Republic of East Timor</t>
  </si>
  <si>
    <t xml:space="preserve">Reported</t>
  </si>
  <si>
    <t xml:space="preserve">Register 3 (pending verification)</t>
  </si>
  <si>
    <t xml:space="preserve">Provisional Government of the Algerian Republic</t>
  </si>
  <si>
    <t xml:space="preserve">Register 3 (comparator only)</t>
  </si>
  <si>
    <t xml:space="preserve">Guinea-Bissau (before Portuguese acceptance)</t>
  </si>
  <si>
    <t xml:space="preserve">1973-1974</t>
  </si>
  <si>
    <t xml:space="preserve">Yes (widely)</t>
  </si>
  <si>
    <t xml:space="preserve">Comparative paragraph only: became a UN member in 1974</t>
  </si>
  <si>
    <t xml:space="preserve">To be sourced</t>
  </si>
  <si>
    <t xml:space="preserve">Bangladesh (before Pakistani surrender)</t>
  </si>
  <si>
    <t xml:space="preserve">Dec 1971</t>
  </si>
  <si>
    <t xml:space="preserve">Yes (India, Bhutan)</t>
  </si>
  <si>
    <t xml:space="preserve">2022-</t>
  </si>
  <si>
    <t xml:space="preserve">Yes (Antigua and Barbuda)</t>
  </si>
  <si>
    <t xml:space="preserve">Claimed</t>
  </si>
  <si>
    <t xml:space="preserve">Rhodesia</t>
  </si>
  <si>
    <t xml:space="preserve">1965-1979</t>
  </si>
  <si>
    <t xml:space="preserve">Register 4</t>
  </si>
  <si>
    <t xml:space="preserve">S0087, S0088</t>
  </si>
  <si>
    <t xml:space="preserve">Transnistria</t>
  </si>
  <si>
    <t xml:space="preserve">1990-</t>
  </si>
  <si>
    <t xml:space="preserve">Artsakh</t>
  </si>
  <si>
    <t xml:space="preserve">1991-2024</t>
  </si>
  <si>
    <t xml:space="preserve">Chechen Republic of Ichkeria</t>
  </si>
  <si>
    <t xml:space="preserve">1991-2000</t>
  </si>
  <si>
    <t xml:space="preserve">No (Taliban only)</t>
  </si>
  <si>
    <t xml:space="preserve">Katanga; South Kasai</t>
  </si>
  <si>
    <t xml:space="preserve">1960-1963</t>
  </si>
  <si>
    <t xml:space="preserve">No UN-member recognition located</t>
  </si>
  <si>
    <t xml:space="preserve">Register 4 (to document)</t>
  </si>
  <si>
    <t xml:space="preserve">Republic of Serbian Krajina; Republika Srpska (as independent)</t>
  </si>
  <si>
    <t xml:space="preserve">1991-1995</t>
  </si>
  <si>
    <t xml:space="preserve">Tamil Eelam</t>
  </si>
  <si>
    <t xml:space="preserve">1976-2009</t>
  </si>
  <si>
    <t xml:space="preserve">Southern Yemen secession (Democratic Republic of Yemen)</t>
  </si>
  <si>
    <t xml:space="preserve">Micronations (Hutt River, Sealand, Seborga, Liberland)</t>
  </si>
  <si>
    <t xml:space="preserve">Kingdom of Sikkim</t>
  </si>
  <si>
    <t xml:space="preserve">1950-1975</t>
  </si>
  <si>
    <t xml:space="preserve">No UN-member recognition as independent located</t>
  </si>
  <si>
    <t xml:space="preserve">S0107</t>
  </si>
  <si>
    <t xml:space="preserve">Democratic Republic of Vietnam (North Vietnam)</t>
  </si>
  <si>
    <t xml:space="preserve">1945-1976</t>
  </si>
  <si>
    <t xml:space="preserve">Yes (communist states)</t>
  </si>
  <si>
    <t xml:space="preserve">Paragraph in Republic of China chapter, with the Republic of Vietnam and the PRG: neither Vietnamese state was a UN member before unification (UN admission 1977)</t>
  </si>
  <si>
    <t xml:space="preserve">Kherson and Zaporizhzhia</t>
  </si>
  <si>
    <t xml:space="preserve">State (UN seat)</t>
  </si>
  <si>
    <t xml:space="preserve">Rival authorities</t>
  </si>
  <si>
    <t xml:space="preserve">Recognition of a rival authority by a UN member</t>
  </si>
  <si>
    <t xml:space="preserve">Courted principally by</t>
  </si>
  <si>
    <t xml:space="preserve">UN credentials position</t>
  </si>
  <si>
    <t xml:space="preserve">Outstanding</t>
  </si>
  <si>
    <t xml:space="preserve">Taliban (Islamic Emirate) v representatives of the former Islamic Republic</t>
  </si>
  <si>
    <t xml:space="preserve">Russia formally recognised the Taliban government (July 2025), the first state to do so.</t>
  </si>
  <si>
    <t xml:space="preserve">Russia, China, regional powers</t>
  </si>
  <si>
    <t xml:space="preserve">Decisions on the seat deferred by the General Assembly (from 2021); the former government's representative retained</t>
  </si>
  <si>
    <t xml:space="preserve">S0103, S0105</t>
  </si>
  <si>
    <t xml:space="preserve">Russian MFA statement; any later recognitions to the cut-off date</t>
  </si>
  <si>
    <t xml:space="preserve">Military administration v National Unity Government</t>
  </si>
  <si>
    <t xml:space="preserve">No UN-member recognition of the NUG as the government located.</t>
  </si>
  <si>
    <t xml:space="preserve">China, Russia, ASEAN states</t>
  </si>
  <si>
    <t xml:space="preserve">Decisions deferred; incumbent representative retained</t>
  </si>
  <si>
    <t xml:space="preserve">S0105</t>
  </si>
  <si>
    <t xml:space="preserve">Credentials position at the 80th and 81st sessions</t>
  </si>
  <si>
    <t xml:space="preserve">Sudanese Armed Forces-led government (Port Sudan) v RSF-led parallel government (2025)</t>
  </si>
  <si>
    <t xml:space="preserve">No UN-member recognition of the RSF-led government located; African Union condemned it.</t>
  </si>
  <si>
    <t xml:space="preserve">Gulf and regional powers</t>
  </si>
  <si>
    <t xml:space="preserve">SAF-aligned government holds the seat</t>
  </si>
  <si>
    <t xml:space="preserve">S0106</t>
  </si>
  <si>
    <t xml:space="preserve">AU PSC communiqué; any recognition to the cut-off date</t>
  </si>
  <si>
    <t xml:space="preserve">Internationally recognised government v Houthi (Ansar Allah) authorities in Sanaa</t>
  </si>
  <si>
    <t xml:space="preserve">Iran accepted the credentials of a Houthi-appointed ambassador (November 2019).</t>
  </si>
  <si>
    <t xml:space="preserve">Internationally recognised government holds the seat</t>
  </si>
  <si>
    <t xml:space="preserve">S0104</t>
  </si>
  <si>
    <t xml:space="preserve">Status of the Houthi envoy after 2021; any other recognitions</t>
  </si>
  <si>
    <t xml:space="preserve">Government of National Unity (Tripoli) v eastern-based government</t>
  </si>
  <si>
    <t xml:space="preserve">No formal recognition of the eastern government located.</t>
  </si>
  <si>
    <t xml:space="preserve">Russia, Egypt, UAE, Türkiye (on opposite sides)</t>
  </si>
  <si>
    <t xml:space="preserve">GNU-aligned representation</t>
  </si>
  <si>
    <t xml:space="preserve">Primary source required before inclusion</t>
  </si>
  <si>
    <t xml:space="preserve">Working hypothesis (Andy Starr): rival authorities seek recognition from powers with resources and arms rather than from small states. Supported for bilateral recognition in all five cases. Two qualifications to test: (1) in UN credentials contests every General Assembly vote carries equal weight; (2) great-power-led coalition recognition (Venezuela 2019) can draw small states in.</t>
  </si>
  <si>
    <t xml:space="preserve">Reason for exclusion (code)</t>
  </si>
  <si>
    <t xml:space="preserve">Explanation</t>
  </si>
  <si>
    <t xml:space="preserve">Search record</t>
  </si>
  <si>
    <t xml:space="preserve">Pridnestrovian Moldavian Republic (Transnistria)</t>
  </si>
  <si>
    <t xml:space="preserve">De facto state</t>
  </si>
  <si>
    <t xml:space="preserve">N2</t>
  </si>
  <si>
    <t xml:space="preserve">Recognised only by Abkhazia, South Ossetia and (formerly) Artsakh; not recognised by any UN member, including Russia.</t>
  </si>
  <si>
    <t xml:space="preserve">No UN-member act located.</t>
  </si>
  <si>
    <t xml:space="preserve">S0043, S0256, S0257</t>
  </si>
  <si>
    <t xml:space="preserve">Republic of Artsakh (Nagorno-Karabakh)</t>
  </si>
  <si>
    <t xml:space="preserve">Former de facto state (dissolved 2024)</t>
  </si>
  <si>
    <t xml:space="preserve">Not recognised by any UN member, including Armenia.</t>
  </si>
  <si>
    <t xml:space="preserve">S0260, S0261, S0263</t>
  </si>
  <si>
    <t xml:space="preserve">Rhodesia (1965-1979) and Zimbabwe Rhodesia (1979)</t>
  </si>
  <si>
    <t xml:space="preserve">Unrecognised state</t>
  </si>
  <si>
    <t xml:space="preserve">N1</t>
  </si>
  <si>
    <t xml:space="preserve">SC Res 217 (1965) called on all states not to recognise. No UN member did so, including South Africa and Portugal. Mozambique, independent from June 1975, closed the border and imposed full sanctions in March 1976; no evidence of any Mozambican move towards recognition.</t>
  </si>
  <si>
    <t xml:space="preserve">UN documents S/RES/217 and S/12004.</t>
  </si>
  <si>
    <t xml:space="preserve">De facto state (1991-2000)</t>
  </si>
  <si>
    <t xml:space="preserve">N7</t>
  </si>
  <si>
    <t xml:space="preserve">Recognised only by the Taliban authorities (2000), then not the UN-recognised government of Afghanistan.</t>
  </si>
  <si>
    <t xml:space="preserve">Recognising authority was not the accepted government of a UN member at the time; to be sourced.</t>
  </si>
  <si>
    <t xml:space="preserve">Principality of Hutt River</t>
  </si>
  <si>
    <t xml:space="preserve">Micronation (dissolved 2020)</t>
  </si>
  <si>
    <t xml:space="preserve">No UN-member recognition.</t>
  </si>
  <si>
    <t xml:space="preserve">Pending documentation.</t>
  </si>
  <si>
    <t xml:space="preserve">Principality of Sealand</t>
  </si>
  <si>
    <t xml:space="preserve">Micronation</t>
  </si>
  <si>
    <t xml:space="preserve">Principality of Seborga</t>
  </si>
  <si>
    <t xml:space="preserve">Free Republic of Liberland</t>
  </si>
  <si>
    <t xml:space="preserve">Kingdom of Sikkim (to 1975)</t>
  </si>
  <si>
    <t xml:space="preserve">Protected state</t>
  </si>
  <si>
    <t xml:space="preserve">Indian protectorate under the 1950 treaty, barred from dealings with foreign powers; no UN-member recognition as an independent state located. Merged with India after the 1975 referendum; China's acceptance implicit (2003, 2005).</t>
  </si>
  <si>
    <t xml:space="preserve">Negative case: absorption by the protecting state.</t>
  </si>
  <si>
    <t xml:space="preserve">Source ID</t>
  </si>
  <si>
    <t xml:space="preserve">Short citation</t>
  </si>
  <si>
    <t xml:space="preserve">Full reference (OSCOLA)</t>
  </si>
  <si>
    <t xml:space="preserve">URL</t>
  </si>
  <si>
    <t xml:space="preserve">Archived URL</t>
  </si>
  <si>
    <t xml:space="preserve">Primary / secondary</t>
  </si>
  <si>
    <t xml:space="preserve">Issuing authority</t>
  </si>
  <si>
    <t xml:space="preserve">Date of document</t>
  </si>
  <si>
    <t xml:space="preserve">Date accessed</t>
  </si>
  <si>
    <t xml:space="preserve">Claims supported (Event IDs)</t>
  </si>
  <si>
    <t xml:space="preserve">Language</t>
  </si>
  <si>
    <t xml:space="preserve">Known limitations</t>
  </si>
  <si>
    <t xml:space="preserve">S0001</t>
  </si>
  <si>
    <t xml:space="preserve">UN, 'Member States'</t>
  </si>
  <si>
    <t xml:space="preserve">United Nations, 'Member States' &lt;https://www.un.org/en/about-us/member-states&gt;</t>
  </si>
  <si>
    <t xml:space="preserve">https://www.un.org/en/about-us/member-states</t>
  </si>
  <si>
    <t xml:space="preserve">Primary</t>
  </si>
  <si>
    <t xml:space="preserve">United Nations</t>
  </si>
  <si>
    <t xml:space="preserve">2026-10-10</t>
  </si>
  <si>
    <t xml:space="preserve">Matrix rows 2 to 194</t>
  </si>
  <si>
    <t xml:space="preserve">English</t>
  </si>
  <si>
    <t xml:space="preserve">Page shows admission dates; names follow UN usage.</t>
  </si>
  <si>
    <t xml:space="preserve">Taiwan MOFA, 'Diplomatic Allies'</t>
  </si>
  <si>
    <t xml:space="preserve">Ministry of Foreign Affairs, Republic of China (Taiwan), 'Diplomatic Allies' &lt;https://en.mofa.gov.tw/AlliesIndex.aspx?n=1294&amp;sms=1007&gt;</t>
  </si>
  <si>
    <t xml:space="preserve">https://en.mofa.gov.tw/AlliesIndex.aspx?n=1294&amp;sms=1007</t>
  </si>
  <si>
    <t xml:space="preserve">MOFA, Republic of China</t>
  </si>
  <si>
    <t xml:space="preserve">ROC column, all eleven partners</t>
  </si>
  <si>
    <t xml:space="preserve">Entity's own record; lists 12 partners (11 UN members and the Holy See); gives no establishment dates.</t>
  </si>
  <si>
    <t xml:space="preserve">Belize Press Office, 14 Aug 2023</t>
  </si>
  <si>
    <t xml:space="preserve">Government of Belize Press Office, 'Governor General Welcomes New Ambassadors to Belize' (Belmopan, 14 August 2023) &lt;https://pressoffice.gov.bz/?p=13134&gt;</t>
  </si>
  <si>
    <t xml:space="preserve">https://pressoffice.gov.bz/?p=13134</t>
  </si>
  <si>
    <t xml:space="preserve">Government of Belize</t>
  </si>
  <si>
    <t xml:space="preserve">Names the SADR ambassador among envoys whose letters of credence were received.</t>
  </si>
  <si>
    <t xml:space="preserve">Belize MFA, 9 Sep 2011</t>
  </si>
  <si>
    <t xml:space="preserve">Government of Belize, Ministry of Foreign Affairs and Foreign Trade, press release on Palestine (Belmopan, 9 September 2011) &lt;https://pressoffice.gov.bz/wp-content/uploads/2023/05/Press-Release-on-Palestine.pdf&gt;</t>
  </si>
  <si>
    <t xml:space="preserve">https://pressoffice.gov.bz/wp-content/uploads/2023/05/Press-Release-on-Palestine.pdf</t>
  </si>
  <si>
    <t xml:space="preserve">S0005</t>
  </si>
  <si>
    <t xml:space="preserve">Office of the PM of Kosovo, 26 Sep 2025</t>
  </si>
  <si>
    <t xml:space="preserve">Office of the Prime Minister of the Republic of Kosovo, 'Prime Minister Kurti met with the Prime Minister of Belize, John Briceño' (New York, 26 September 2025) &lt;https://kryeministri.rks-gov.net/en/news/kryeministri-kurti-takoi-kryeministrin-e-belizese-john-briceno/&gt;</t>
  </si>
  <si>
    <t xml:space="preserve">https://kryeministri.rks-gov.net/en/news/kryeministri-kurti-takoi-kryeministrin-e-belizese-john-briceno/</t>
  </si>
  <si>
    <t xml:space="preserve">Government of Kosovo</t>
  </si>
  <si>
    <t xml:space="preserve">2025-09-26</t>
  </si>
  <si>
    <t xml:space="preserve">Counterpart record; states recognition August 2008 and diplomatic relations April 2016.</t>
  </si>
  <si>
    <t xml:space="preserve">USC CESO, SADR recognitions table</t>
  </si>
  <si>
    <t xml:space="preserve">Universidade de Santiago de Compostela, Centro de Estudos sobre o Sahara Occidental, 'RASD - Frente Polisario' &lt;https://assets.usc.gal/en/investigar-na-usc/investigar/institutos-centros-investigacion/cpi/ceso/rasd-frente-polisario&gt;</t>
  </si>
  <si>
    <t xml:space="preserve">https://assets.usc.gal/en/investigar-na-usc/investigar/institutos-centros-investigacion/cpi/ceso/rasd-frente-polisario</t>
  </si>
  <si>
    <t xml:space="preserve">Secondary</t>
  </si>
  <si>
    <t xml:space="preserve">USC CESO</t>
  </si>
  <si>
    <t xml:space="preserve">SADR rows</t>
  </si>
  <si>
    <t xml:space="preserve">Undated; treats cancellations as legally void under Montevideo Convention art 6; totals 84 recognisers (44 maintaining, 32 cancelled, 8 frozen). Some uncertain dates marked '?'.</t>
  </si>
  <si>
    <t xml:space="preserve">S0007</t>
  </si>
  <si>
    <t xml:space="preserve">Wikipedia, SADR recognition</t>
  </si>
  <si>
    <t xml:space="preserve">'International recognition of the Sahrawi Arab Democratic Republic', Wikipedia</t>
  </si>
  <si>
    <t xml:space="preserve">https://en.wikipedia.org/wiki/International_recognition_of_the_Sahrawi_Arab_Democratic_Republic</t>
  </si>
  <si>
    <t xml:space="preserve">Wikipedia</t>
  </si>
  <si>
    <t xml:space="preserve">Leads only</t>
  </si>
  <si>
    <t xml:space="preserve">Aggregator; many rows unsourced. Never sole basis.</t>
  </si>
  <si>
    <t xml:space="preserve">S0008</t>
  </si>
  <si>
    <t xml:space="preserve">Le Matin (MAP), 10 Oct 2013</t>
  </si>
  <si>
    <t xml:space="preserve">'Haïti retire sa reconnaissance de la fantomatique RASD', Le Matin (Casablanca, 10 October 2013), reporting a communiqué of the Haitian Ministry of Foreign Affairs obtained by MAP</t>
  </si>
  <si>
    <t xml:space="preserve">https://lematin.ma/journal/2013/diplomatie_haiti-retire-sa-reconnaissance-de-la-fantomatique-rasd/189260/amp</t>
  </si>
  <si>
    <t xml:space="preserve">Le Matin / MAP (Moroccan state agency)</t>
  </si>
  <si>
    <t xml:space="preserve">2013-10-10</t>
  </si>
  <si>
    <t xml:space="preserve">French</t>
  </si>
  <si>
    <t xml:space="preserve">Moroccan press; Haitian communiqué itself not located.</t>
  </si>
  <si>
    <t xml:space="preserve">S0009</t>
  </si>
  <si>
    <t xml:space="preserve">Morocco World News, Dec 2016</t>
  </si>
  <si>
    <t xml:space="preserve">'Ex-Minister of Haiti Discusses Withdrawal of Recognition of So-Called SADR', Morocco World News (December 2016)</t>
  </si>
  <si>
    <t xml:space="preserve">https://www.moroccoworldnews.com/2016/12/103899/ex-minister-haiti-discusses-withdrawal-recognition-called-sadr/</t>
  </si>
  <si>
    <t xml:space="preserve">Morocco World News</t>
  </si>
  <si>
    <t xml:space="preserve">2016-12</t>
  </si>
  <si>
    <t xml:space="preserve">Partisan outlet; reports former PM Lamothe's account (statement dated 2 October 2013).</t>
  </si>
  <si>
    <t xml:space="preserve">Wikipedia, Kosovo recognition</t>
  </si>
  <si>
    <t xml:space="preserve">'International recognition of Kosovo', Wikipedia</t>
  </si>
  <si>
    <t xml:space="preserve">https://en.wikipedia.org/wiki/International_recognition_of_Kosovo</t>
  </si>
  <si>
    <t xml:space="preserve">Aggregator; gives Kosovo claim 120, Serbian claim 84, third-party estimate about 110 (as of 19 Dec 2025).</t>
  </si>
  <si>
    <t xml:space="preserve">S0011</t>
  </si>
  <si>
    <t xml:space="preserve">Island Times, 22 Jan 2019</t>
  </si>
  <si>
    <t xml:space="preserve">'Palau recalls support of Kosovo's independence', Island Times (Koror, 22 January 2019)</t>
  </si>
  <si>
    <t xml:space="preserve">https://islandtimes.org/palau-recalls-support-of-kosovos-independence/</t>
  </si>
  <si>
    <t xml:space="preserve">Island Times</t>
  </si>
  <si>
    <t xml:space="preserve">2019-01-22</t>
  </si>
  <si>
    <t xml:space="preserve">Quotes the Palauan diplomatic note.</t>
  </si>
  <si>
    <t xml:space="preserve">S0012</t>
  </si>
  <si>
    <t xml:space="preserve">Government of Serbia, 21 Jan 2019</t>
  </si>
  <si>
    <t xml:space="preserve">Government of the Republic of Serbia, 'Republic of Palau suspends recognition of Kosovo' (Belgrade, 21 January 2019)</t>
  </si>
  <si>
    <t xml:space="preserve">https://www.srbija.gov.rs/vest/en/136226/republic-of-palau-suspends-recognition-of-kosovo.php</t>
  </si>
  <si>
    <t xml:space="preserve">Government of Serbia</t>
  </si>
  <si>
    <t xml:space="preserve">2019-01-21</t>
  </si>
  <si>
    <t xml:space="preserve">Rival-state record.</t>
  </si>
  <si>
    <t xml:space="preserve">Gazeta Express and Koha, 20 Oct 2023</t>
  </si>
  <si>
    <t xml:space="preserve">'Republika e Palaut rikthen njohjen, Sabri Kiçmari akreditohet si ambasador jo rezident', Gazeta Express (20 October 2023); 'Pas pesë vjetësh rikthehen marrëdhëniet diplomatike me Republikën e Palauit', Koha (20 October 2023)</t>
  </si>
  <si>
    <t xml:space="preserve">https://www.gazetaexpress.com/republika-e-palaut-rikthen-njohjen-sabri-kicmari-akreditohet-si-ambasador-jo-rezident/</t>
  </si>
  <si>
    <t xml:space="preserve">Kosovan press</t>
  </si>
  <si>
    <t xml:space="preserve">2023-10-20</t>
  </si>
  <si>
    <t xml:space="preserve">Albanian</t>
  </si>
  <si>
    <t xml:space="preserve">Located via aggregator; not yet accessed directly. Palauan record of the accreditation outstanding.</t>
  </si>
  <si>
    <t xml:space="preserve">S0014</t>
  </si>
  <si>
    <t xml:space="preserve">Anadolu Agency, 4 Jan 2023</t>
  </si>
  <si>
    <t xml:space="preserve">'Serbia claims 9 countries withdrew recognition of Kosovo', Anadolu Agency (4 January 2023)</t>
  </si>
  <si>
    <t xml:space="preserve">https://www.aa.com.tr/en/europe/serbia-claims-9-countries-withdrew-recognition-of-kosovo/2779938</t>
  </si>
  <si>
    <t xml:space="preserve">Anadolu Agency</t>
  </si>
  <si>
    <t xml:space="preserve">E0024, E0028</t>
  </si>
  <si>
    <t xml:space="preserve">Reports President Vučić's claim; names Somalia, Burkina Faso, Gabon, Eswatini, Libya, Guinea, Antigua and Barbuda, Saint Lucia, Maldives.</t>
  </si>
  <si>
    <t xml:space="preserve">S0015</t>
  </si>
  <si>
    <t xml:space="preserve">Prishtina Insight, 13 Jan 2023</t>
  </si>
  <si>
    <t xml:space="preserve">'Kosovo debunks Serbian claims about derecognitions', Prishtina Insight (13 January 2023)</t>
  </si>
  <si>
    <t xml:space="preserve">https://prishtinainsight.com/kosovo-debunks-serbian-claims-about-derecognitions/</t>
  </si>
  <si>
    <t xml:space="preserve">Prishtina Insight</t>
  </si>
  <si>
    <t xml:space="preserve">2023-01-13</t>
  </si>
  <si>
    <t xml:space="preserve">Kosovo rebuts five of nine claims with evidence of meetings, including Eswatini; does not address Saint Lucia.</t>
  </si>
  <si>
    <t xml:space="preserve">S0016</t>
  </si>
  <si>
    <t xml:space="preserve">Serbian MFA, 2 Mar 2024</t>
  </si>
  <si>
    <t xml:space="preserve">Ministry of Foreign Affairs of Serbia, 'Minister Dacic confers with the King of Eswatini on the fringes of the Antalya Diplomacy Forum' (2 March 2024)</t>
  </si>
  <si>
    <t xml:space="preserve">https://mfa.gov.rs/en/press-service/statements/minister-dacic-confers-king-eswatini-fringes-antalya-diplomacy-forum</t>
  </si>
  <si>
    <t xml:space="preserve">2024-03-02</t>
  </si>
  <si>
    <t xml:space="preserve">Rival-state record; refers to Eswatini's 'non-recognition' without describing an act of withdrawal.</t>
  </si>
  <si>
    <t xml:space="preserve">S0017</t>
  </si>
  <si>
    <t xml:space="preserve">Nevis Island Administration, 8 May 2018</t>
  </si>
  <si>
    <t xml:space="preserve">Nevis Island Administration, 'Kosovo and St. Kitts and Nevis have building blocks for good relationship, says Nevis' Premier Brantley' (8 May 2018)</t>
  </si>
  <si>
    <t xml:space="preserve">https://nia.gov.kn/kosovo-and-st-kitts-and-nevis-have-building-blocks-for-good-relationship-says-nevis-premier-brantley</t>
  </si>
  <si>
    <t xml:space="preserve">Government of Saint Kitts and Nevis (Nevis Island Administration)</t>
  </si>
  <si>
    <t xml:space="preserve">2018-05-08</t>
  </si>
  <si>
    <t xml:space="preserve">States recognition in 2012, 2016 visa waiver, accreditation of first Kosovan ambassador.</t>
  </si>
  <si>
    <t xml:space="preserve">Civil.ge, 31 Mar 2014</t>
  </si>
  <si>
    <t xml:space="preserve">'Tuvalu Retracts Abkhazia, S.Ossetia Recognition', Civil Georgia (31 March 2014)</t>
  </si>
  <si>
    <t xml:space="preserve">https://civil.ge/?p=123603</t>
  </si>
  <si>
    <t xml:space="preserve">Civil Georgia</t>
  </si>
  <si>
    <t xml:space="preserve">E0035, E0036</t>
  </si>
  <si>
    <t xml:space="preserve">Instrument: protocol establishing Georgia-Tuvalu diplomatic relations, signed in Tbilisi by FMs Panjikidze and Finikaso.</t>
  </si>
  <si>
    <t xml:space="preserve">BBC, 26 Dec 2025</t>
  </si>
  <si>
    <t xml:space="preserve">'Israel recognises Somaliland as independent state, Netanyahu says', BBC News (26 December 2025)</t>
  </si>
  <si>
    <t xml:space="preserve">https://www.bbc.com/news/articles/c4g417md05go</t>
  </si>
  <si>
    <t xml:space="preserve">BBC</t>
  </si>
  <si>
    <t xml:space="preserve">Located via aggregator; Israeli government instrument not yet located.</t>
  </si>
  <si>
    <t xml:space="preserve">Government of Saint Lucia, 16 Sep 2015</t>
  </si>
  <si>
    <t xml:space="preserve">Government of Saint Lucia, 'Saint Lucia, Palestine diplomatic ties' (16 September 2015)</t>
  </si>
  <si>
    <t xml:space="preserve">https://www.govt.lc/news/saint-lucia-palestine-diplomatic-ties</t>
  </si>
  <si>
    <t xml:space="preserve">Government of Saint Lucia</t>
  </si>
  <si>
    <t xml:space="preserve">2015-09-16</t>
  </si>
  <si>
    <t xml:space="preserve">Signed 14 September 2015 in New York by Permanent Representatives Rambally and Mansour.</t>
  </si>
  <si>
    <t xml:space="preserve">SKNIS, 30 Jul 2019</t>
  </si>
  <si>
    <t xml:space="preserve">St Kitts and Nevis Information Service, 'St Kitts Nevis and the State of Palestine sign agreement to establish diplomatic relations' (30 July 2019)</t>
  </si>
  <si>
    <t xml:space="preserve">https://sknis.gov.kn/2019/07/30/st-kitts-nevis-and-the-state-of-palestine-sign-agreement-to-establish-diplomatic-relations/</t>
  </si>
  <si>
    <t xml:space="preserve">Government of Saint Kitts and Nevis</t>
  </si>
  <si>
    <t xml:space="preserve">2019-07-30</t>
  </si>
  <si>
    <t xml:space="preserve">Agreement signed 29 July 2019 by FMs Brantley and Malki; release does not use the word 'recognise'.</t>
  </si>
  <si>
    <t xml:space="preserve">S0022</t>
  </si>
  <si>
    <t xml:space="preserve">Guatemala, UN statement, 30 Jul 2025</t>
  </si>
  <si>
    <t xml:space="preserve">Delegation of Guatemala, statement at the High-Level International Conference on the Peaceful Settlement of the Question of Palestine (New York, 30 July 2025) &lt;https://www.un.org/unispal/wp-content/uploads/2025/07/guatemala_nyc_es.pdf&gt;</t>
  </si>
  <si>
    <t xml:space="preserve">https://www.un.org/unispal/wp-content/uploads/2025/07/guatemala_nyc_es.pdf</t>
  </si>
  <si>
    <t xml:space="preserve">Government of Guatemala</t>
  </si>
  <si>
    <t xml:space="preserve">2025-07-30</t>
  </si>
  <si>
    <t xml:space="preserve">Spanish</t>
  </si>
  <si>
    <t xml:space="preserve">States recognition on 8 April 2013; aggregators give 9 April.</t>
  </si>
  <si>
    <t xml:space="preserve">Exame, 28 Jan 2011</t>
  </si>
  <si>
    <t xml:space="preserve">'Paraguai reconhece Estado palestino livre e independente', Exame (28 January 2011), reporting a communiqué of the Paraguayan Ministry of Foreign Affairs</t>
  </si>
  <si>
    <t xml:space="preserve">https://exame.com/mundo/paraguai-reconhece-estado-palestino-livre-e-independente</t>
  </si>
  <si>
    <t xml:space="preserve">Exame</t>
  </si>
  <si>
    <t xml:space="preserve">E0015, E0016</t>
  </si>
  <si>
    <t xml:space="preserve">Portuguese</t>
  </si>
  <si>
    <t xml:space="preserve">Communiqué itself not located; notes diplomatic relations established 2005.</t>
  </si>
  <si>
    <t xml:space="preserve">UN Doc A/65/939-S/2011/543</t>
  </si>
  <si>
    <t xml:space="preserve">Letter dated 29 August 2011 from the Permanent Representative of Saint Vincent and the Grenadines to the United Nations addressed to the Secretary-General, UN Doc A/65/939-S/2011/543 (29 August 2011)</t>
  </si>
  <si>
    <t xml:space="preserve">https://www.un.org/unispal/document/auto-insert-182772</t>
  </si>
  <si>
    <t xml:space="preserve">Government of Saint Vincent and the Grenadines</t>
  </si>
  <si>
    <t xml:space="preserve">Annexed MFA statement of the same date.</t>
  </si>
  <si>
    <t xml:space="preserve">S0025</t>
  </si>
  <si>
    <t xml:space="preserve">Jewish Press, 29 Sep 2013</t>
  </si>
  <si>
    <t xml:space="preserve">'Abbas wins recognition for PA from Haiti and Grenada', Jewish Press (29 September 2013)</t>
  </si>
  <si>
    <t xml:space="preserve">https://www.jewishpress.com/news/breaking-news/abbas-wins-recognition-for-pa-from-haiti-and-grenada/2013/09/29/</t>
  </si>
  <si>
    <t xml:space="preserve">Jewish Press</t>
  </si>
  <si>
    <t xml:space="preserve">2013-09-29</t>
  </si>
  <si>
    <t xml:space="preserve">Partisan outlet; not yet accessed directly. Haitian act outstanding.</t>
  </si>
  <si>
    <t xml:space="preserve">S0026</t>
  </si>
  <si>
    <t xml:space="preserve">Wikipedia, Palestine recognition</t>
  </si>
  <si>
    <t xml:space="preserve">'International recognition of Palestine', Wikipedia</t>
  </si>
  <si>
    <t xml:space="preserve">https://en.wikipedia.org/wiki/International_recognition_of_Palestine</t>
  </si>
  <si>
    <t xml:space="preserve">Gives 157 UN recognisers as of September 2025. Lists Paraguay as 25 March 2005, which corresponds to diplomatic relations rather than recognition (see S0023).</t>
  </si>
  <si>
    <t xml:space="preserve">S0027</t>
  </si>
  <si>
    <t xml:space="preserve">Myth Detector, 4 Jul 2025</t>
  </si>
  <si>
    <t xml:space="preserve">'Has Syria Withdrawn Recognition of the "Independence" of Georgia's Occupied Territories?', Myth Detector (4 July 2025)</t>
  </si>
  <si>
    <t xml:space="preserve">https://mythdetector.com/en/syria-independence-of-georgias-occupied/</t>
  </si>
  <si>
    <t xml:space="preserve">Myth Detector (MDF, Georgia)</t>
  </si>
  <si>
    <t xml:space="preserve">2025-07-04</t>
  </si>
  <si>
    <t xml:space="preserve">E0042</t>
  </si>
  <si>
    <t xml:space="preserve">Fact-check: withdrawal unconfirmed; no Syrian or Georgian official statement.</t>
  </si>
  <si>
    <t xml:space="preserve">S0028</t>
  </si>
  <si>
    <t xml:space="preserve">Civil.ge, Jun 2025</t>
  </si>
  <si>
    <t xml:space="preserve">'Sokhumi De Facto Foreign Minister Visits Syria Amid Calls to Reverse Recognition', Civil Georgia (June 2025)</t>
  </si>
  <si>
    <t xml:space="preserve">https://civil.ge/?p=688823</t>
  </si>
  <si>
    <t xml:space="preserve">2025-06</t>
  </si>
  <si>
    <t xml:space="preserve">Meeting of 26 June 2025 between FM al-Shaibani and Abkhaz de facto FM Bartsits; no Syrian statement.</t>
  </si>
  <si>
    <t xml:space="preserve">S0029</t>
  </si>
  <si>
    <t xml:space="preserve">KoSSev, Oct 2025</t>
  </si>
  <si>
    <t xml:space="preserve">'Syria recognizes Kosovo, Osmani announces from Riyadh', KoSSev (October 2025)</t>
  </si>
  <si>
    <t xml:space="preserve">https://www.kossev.info/en/syria-recognizes-kosovo-osmani-announces-from-riyadh/</t>
  </si>
  <si>
    <t xml:space="preserve">KoSSev</t>
  </si>
  <si>
    <t xml:space="preserve">2025-10</t>
  </si>
  <si>
    <t xml:space="preserve">E0043</t>
  </si>
  <si>
    <t xml:space="preserve">Only source is President Osmani's announcement; Syrian act not located.</t>
  </si>
  <si>
    <t xml:space="preserve">S0030</t>
  </si>
  <si>
    <t xml:space="preserve">Dawan Africa, Sep 2026</t>
  </si>
  <si>
    <t xml:space="preserve">'Somaliland president arrives in US for first visit since taking office', Dawan Africa (September 2026)</t>
  </si>
  <si>
    <t xml:space="preserve">https://www.dawan.africa/news/somaliland-president-arrives-in-us-for-first-visit-since-taking-office</t>
  </si>
  <si>
    <t xml:space="preserve">Dawan Africa</t>
  </si>
  <si>
    <t xml:space="preserve">2026-09-06</t>
  </si>
  <si>
    <t xml:space="preserve">Reports no further recognition as of September 2026.</t>
  </si>
  <si>
    <t xml:space="preserve">Vreme, 20 Dec 2025</t>
  </si>
  <si>
    <t xml:space="preserve">'Bahami i tako dalje: niko ne zna koliko država priznaje Kosovo', Vreme (Belgrade, 20 December 2025)</t>
  </si>
  <si>
    <t xml:space="preserve">https://vreme.com/en/vesti/bahami-i-tako-dalje-niko-ne-zna-koliko-drzava-priznaje-kosovo/</t>
  </si>
  <si>
    <t xml:space="preserve">Vreme</t>
  </si>
  <si>
    <t xml:space="preserve">2025-12-20</t>
  </si>
  <si>
    <t xml:space="preserve">Kosovo totals</t>
  </si>
  <si>
    <t xml:space="preserve">Serbian</t>
  </si>
  <si>
    <t xml:space="preserve">Reports Osmani 121; Serbian Office for Kosovo and Metohija: 108 recognised, 28 withdrawn; neutral estimates 110.</t>
  </si>
  <si>
    <t xml:space="preserve">S0032</t>
  </si>
  <si>
    <t xml:space="preserve">Kosovo Online, 11 Jan 2025</t>
  </si>
  <si>
    <t xml:space="preserve">'Is a new wave of Kosovo recognition withdrawals and new friendships with Pristina on the horizon?', Kosovo Online (11 January 2025)</t>
  </si>
  <si>
    <t xml:space="preserve">https://www.kosovo-online.com/en/news/analysis/new-wave-kosovo-recognition-withdrawals-and-new-friendships-pristina-horizon-11-1</t>
  </si>
  <si>
    <t xml:space="preserve">Kosovo Online (Serbian-aligned outlet)</t>
  </si>
  <si>
    <t xml:space="preserve">2025-01-11</t>
  </si>
  <si>
    <t xml:space="preserve">Kosovo, Vanuatu</t>
  </si>
  <si>
    <t xml:space="preserve">Names nine of 28 claimed withdrawals including Vanuatu (2023).</t>
  </si>
  <si>
    <t xml:space="preserve">S0033</t>
  </si>
  <si>
    <t xml:space="preserve">Tanjug via B92, 24 Sep 2025</t>
  </si>
  <si>
    <t xml:space="preserve">'28 zemalja otpriznalo tzv. Kosovo', B92 (24 September 2025), reporting Minister Nemanja Starović</t>
  </si>
  <si>
    <t xml:space="preserve">https://www.b92.net/info/kosovo/166454/28-zemalja-otpriznalo-tzv-kosovo/vest</t>
  </si>
  <si>
    <t xml:space="preserve">B92 / Tanjug</t>
  </si>
  <si>
    <t xml:space="preserve">2025-09-24</t>
  </si>
  <si>
    <t xml:space="preserve">Official Serbian figure of 28; breakdown given (1 + 18 + 10) sums to 29.</t>
  </si>
  <si>
    <t xml:space="preserve">S0034</t>
  </si>
  <si>
    <t xml:space="preserve">RFE/RL, 17 Nov 2019</t>
  </si>
  <si>
    <t xml:space="preserve">Radio Slobodna Evropa, weekly roundup (17 November 2019)</t>
  </si>
  <si>
    <t xml:space="preserve">https://www.slobodnaevropa.org/a/nase-price-sedmice/30273517.html</t>
  </si>
  <si>
    <t xml:space="preserve">RFE/RL</t>
  </si>
  <si>
    <t xml:space="preserve">2019-11-17</t>
  </si>
  <si>
    <t xml:space="preserve">Kosovo withdrawals</t>
  </si>
  <si>
    <t xml:space="preserve">Only Ghana confirmed by its own official (AFP); 13 others on Serbian claim only.</t>
  </si>
  <si>
    <t xml:space="preserve">S0035</t>
  </si>
  <si>
    <t xml:space="preserve">PolGeoNow, 23 Sep 2020</t>
  </si>
  <si>
    <t xml:space="preserve">Evan Centanni, 'Map &amp; Analysis: Which Countries Recognize Kosovo in 2020?', Political Geography Now (23 September 2020)</t>
  </si>
  <si>
    <t xml:space="preserve">https://www.polgeonow.com/2020/09/which-countries-recognize-kosovo-independence.html</t>
  </si>
  <si>
    <t xml:space="preserve">Political Geography Now (independent tracker)</t>
  </si>
  <si>
    <t xml:space="preserve">2020-09-23</t>
  </si>
  <si>
    <t xml:space="preserve">Kosovo, all states to 2020</t>
  </si>
  <si>
    <t xml:space="preserve">Ever recognised 113; 98 excluding 15 'reportedly revoked'; excludes Oman and São Tomé; Liberia and Guinea-Bissau reversed withdrawals. Not updated after 2020.</t>
  </si>
  <si>
    <t xml:space="preserve">S0037</t>
  </si>
  <si>
    <t xml:space="preserve">Capital FM, Mar 2025</t>
  </si>
  <si>
    <t xml:space="preserve">'Serbia vows diplomatic response to Kenya's recognition of Kosovo', Capital FM (Nairobi, March 2025)</t>
  </si>
  <si>
    <t xml:space="preserve">https://capitalfm.africa/serbia-vows-diplomatic-response-to-kenyas-recognition-of-kosovo/</t>
  </si>
  <si>
    <t xml:space="preserve">Capital FM</t>
  </si>
  <si>
    <t xml:space="preserve">2025-03</t>
  </si>
  <si>
    <t xml:space="preserve">Located via search; not yet accessed directly.</t>
  </si>
  <si>
    <t xml:space="preserve">Serbian MFA, 13 Apr 2025</t>
  </si>
  <si>
    <t xml:space="preserve">Ministry of Foreign Affairs of Serbia, statement on Sudan (13 April 2025)</t>
  </si>
  <si>
    <t xml:space="preserve">https://mfa.gov.rs/en/press-service/statements/mfa-serbia-capacity-current-government-sudan-make-decisions-vital-importance-international-relations-questionable</t>
  </si>
  <si>
    <t xml:space="preserve">2025-04-13</t>
  </si>
  <si>
    <t xml:space="preserve">Rival-state acknowledgement of an 'orally conveyed decision' of the Sudanese FM.</t>
  </si>
  <si>
    <t xml:space="preserve">Government of Serbia, 19 Dec 2025</t>
  </si>
  <si>
    <t xml:space="preserve">Government of Serbia, 'Call on Bahamas authorities to return to respecting principles of international law' (19 December 2025)</t>
  </si>
  <si>
    <t xml:space="preserve">https://www.srbija.gov.rs/vest/en/265813/call-on-bahamas-authorities-to-return-to-respecting-principles-of-international-law.php</t>
  </si>
  <si>
    <t xml:space="preserve">Rival-state acknowledgement.</t>
  </si>
  <si>
    <t xml:space="preserve">S0040</t>
  </si>
  <si>
    <t xml:space="preserve">KoSSev, Nov 2018</t>
  </si>
  <si>
    <t xml:space="preserve">'The Solomon Islands annuls recognition of Kosovo', KoSSev (November 2018)</t>
  </si>
  <si>
    <t xml:space="preserve">https://www.kossev.info/en/the-solomon-islands-annuls-recognition-of-kosovo-the-first-official-annulment/</t>
  </si>
  <si>
    <t xml:space="preserve">2018-11</t>
  </si>
  <si>
    <t xml:space="preserve">Note reportedly seen by KTV; Kosovo MFA denied receipt.</t>
  </si>
  <si>
    <t xml:space="preserve">S0041</t>
  </si>
  <si>
    <t xml:space="preserve">Kosovo Online, 16 Jan 2023</t>
  </si>
  <si>
    <t xml:space="preserve">'Togo: Definitive withdrawal of the recognition of Kosovo', Kosovo Online (16 January 2023)</t>
  </si>
  <si>
    <t xml:space="preserve">https://www.kosovo-online.com/en/news/politics/togo-definitive-withdrawal-recognition-kosovo-16-1-2023</t>
  </si>
  <si>
    <t xml:space="preserve">Kosovo Online</t>
  </si>
  <si>
    <t xml:space="preserve">Located via search; not yet accessed directly; Togolese act outstanding.</t>
  </si>
  <si>
    <t xml:space="preserve">S0042</t>
  </si>
  <si>
    <t xml:space="preserve">Georgia Today, 31 Jul 2026</t>
  </si>
  <si>
    <t xml:space="preserve">'Nauru confirms withdrawal of recognition of Abkhazia, Tskhinvali region', Georgia Today (31 July 2026)</t>
  </si>
  <si>
    <t xml:space="preserve">https://georgiatoday.ge/nauru-confirms-withdrawal-of-recognition-of-abkhazia-tskhinvali-region/</t>
  </si>
  <si>
    <t xml:space="preserve">Georgia Today</t>
  </si>
  <si>
    <t xml:space="preserve">2026-07-31</t>
  </si>
  <si>
    <t xml:space="preserve">Naoero/Abkhazia, South Ossetia</t>
  </si>
  <si>
    <t xml:space="preserve">Relays a Government of Naoero statement (Cabinet decision of 21 July 2026) withdrawing recognition and severing relations.</t>
  </si>
  <si>
    <t xml:space="preserve">Meduza, 29 Jul 2026</t>
  </si>
  <si>
    <t xml:space="preserve">'A nation of 10,000 people just shrank the list of countries recognizing Abkhazia and South Ossetia to four', Meduza (29 July 2026)</t>
  </si>
  <si>
    <t xml:space="preserve">https://meduza.io/en/news/2026/07/30/a-nation-of-10-000-people-just-shrank-the-list-of-countries-recognizing-abkhazia-and-south-ossetia-to-four</t>
  </si>
  <si>
    <t xml:space="preserve">Meduza</t>
  </si>
  <si>
    <t xml:space="preserve">2026-07-29</t>
  </si>
  <si>
    <t xml:space="preserve">Abkhazia, South Ossetia column</t>
  </si>
  <si>
    <t xml:space="preserve">Names remaining recognisers: Russia, Nicaragua, Venezuela, Syria.</t>
  </si>
  <si>
    <t xml:space="preserve">S0044</t>
  </si>
  <si>
    <t xml:space="preserve">Civil.ge, 26 Aug 2008</t>
  </si>
  <si>
    <t xml:space="preserve">'Russia Formally Recognizes Abkhazia, S.Ossetia', Civil Georgia (26 August 2008)</t>
  </si>
  <si>
    <t xml:space="preserve">https://civil.ge/?p=117264</t>
  </si>
  <si>
    <t xml:space="preserve">Presidential decrees of 26 August 2008; Kremlin text outstanding.</t>
  </si>
  <si>
    <t xml:space="preserve">S0045</t>
  </si>
  <si>
    <t xml:space="preserve">VOA, 10 Sep 2009</t>
  </si>
  <si>
    <t xml:space="preserve">'Venezuela's Chavez Recognizes Breakaway Georgian Regions as Independent', Voice of America (10 September 2009)</t>
  </si>
  <si>
    <t xml:space="preserve">https://www.globalsecurity.org/military/library/news/2009/09/mil-090910-voa08.htm</t>
  </si>
  <si>
    <t xml:space="preserve">Voice of America</t>
  </si>
  <si>
    <t xml:space="preserve">S0046</t>
  </si>
  <si>
    <t xml:space="preserve">RIA Novosti, 6 Sep 2008</t>
  </si>
  <si>
    <t xml:space="preserve">'Nicaragua recognizes S.Ossetia, Abkhazia', RIA Novosti (6 September 2008)</t>
  </si>
  <si>
    <t xml:space="preserve">https://www.globalsecurity.org/military/library/news/2008/09/mil-080906-rianovosti04.htm</t>
  </si>
  <si>
    <t xml:space="preserve">RIA Novosti</t>
  </si>
  <si>
    <t xml:space="preserve">2008-09-06</t>
  </si>
  <si>
    <t xml:space="preserve">Nicaraguan decree outstanding.</t>
  </si>
  <si>
    <t xml:space="preserve">Bloomberg, 20 May 2013</t>
  </si>
  <si>
    <t xml:space="preserve">'Georgia Says Vanuatu Has Withdrawn Recognition of Abkhazia', Bloomberg (20 May 2013)</t>
  </si>
  <si>
    <t xml:space="preserve">https://www.bloomberg.com/news/articles/2013-05-20/georgia-says-vanuatu-has-withdrawn-recognition-of-abkhazia</t>
  </si>
  <si>
    <t xml:space="preserve">Bloomberg</t>
  </si>
  <si>
    <t xml:space="preserve">Reports Georgian statement; Vanuatu's 2011 recognition was itself contested within its government.</t>
  </si>
  <si>
    <t xml:space="preserve">Colombian MFA, 10 Aug 2026</t>
  </si>
  <si>
    <t xml:space="preserve">Ministerio de Relaciones Exteriores de Colombia, 'Colombia congela relaciones diplomáticas con la entidad denominada como "República Árabe Saharaui Democrática" (RASD)' (10 August 2026)</t>
  </si>
  <si>
    <t xml:space="preserve">https://cancilleria.gov.co/sala-de-prensa/noticias/colombia-congela-relaciones-diplomaticas-con-la-entidad-denominada-como-republica-arabe-saharaui-democratica-rasd</t>
  </si>
  <si>
    <t xml:space="preserve">Government of Colombia</t>
  </si>
  <si>
    <t xml:space="preserve">Colombia/SADR</t>
  </si>
  <si>
    <t xml:space="preserve">Freezes relations; recognises Moroccan sovereignty over Western Sahara; cites SC Res 2797 (2025); does not expressly withdraw recognition.</t>
  </si>
  <si>
    <t xml:space="preserve">S0049</t>
  </si>
  <si>
    <t xml:space="preserve">APA News, 24 Feb 2026</t>
  </si>
  <si>
    <t xml:space="preserve">'Bolivie: suspension de la reconnaissance de la RASD', APA News (24 February 2026)</t>
  </si>
  <si>
    <t xml:space="preserve">https://fr.apanews.net/diplomacy/bolivie-suspension-de-la-reconnaissance-de-la-rasd/</t>
  </si>
  <si>
    <t xml:space="preserve">APA News</t>
  </si>
  <si>
    <t xml:space="preserve">2026-02-24</t>
  </si>
  <si>
    <t xml:space="preserve">Bolivia/SADR</t>
  </si>
  <si>
    <t xml:space="preserve">Headline says recognition suspended; body says relations suspended. Bolivian communiqué outstanding.</t>
  </si>
  <si>
    <t xml:space="preserve">S0050</t>
  </si>
  <si>
    <t xml:space="preserve">Diario Libre (EFE), 21 Jan 2020</t>
  </si>
  <si>
    <t xml:space="preserve">'Bolivia cierra relación con Sáhara Occidental para impulsarlas con Marruecos', Diario Libre (EFE, 21 January 2020)</t>
  </si>
  <si>
    <t xml:space="preserve">https://www.diariolibre.com/actualidad/internacional/bolivia-cierra-relacion-con-sahara-occidental-para-impulsarlas-con-marruecos-LE16560913</t>
  </si>
  <si>
    <t xml:space="preserve">EFE</t>
  </si>
  <si>
    <t xml:space="preserve">2020-01-21</t>
  </si>
  <si>
    <t xml:space="preserve">Quotes MFA: decision to 'suspender sus vínculos actuales' (Áñez interim government).</t>
  </si>
  <si>
    <t xml:space="preserve">S0051</t>
  </si>
  <si>
    <t xml:space="preserve">Médias24, 10 Apr 2026</t>
  </si>
  <si>
    <t xml:space="preserve">'Le Mali lâche la RASD et se rallie au plan marocain', Médias24 (10 April 2026)</t>
  </si>
  <si>
    <t xml:space="preserve">https://medias24.com/2026/04/10/le-mali-lache-la-rasd-et-se-rallie-au-plan-marocain-bourita-a-bamako-1657748/</t>
  </si>
  <si>
    <t xml:space="preserve">Médias24</t>
  </si>
  <si>
    <t xml:space="preserve">Mali/SADR</t>
  </si>
  <si>
    <t xml:space="preserve">Declaration delivered by FM Abdoulaye Diop during FM Bourita's visit to Bamako.</t>
  </si>
  <si>
    <t xml:space="preserve">S0052</t>
  </si>
  <si>
    <t xml:space="preserve">Médias24, 22 Apr 2026</t>
  </si>
  <si>
    <t xml:space="preserve">'Le Honduras décide de suspendre sa reconnaissance de la RASD', Médias24 (22 April 2026)</t>
  </si>
  <si>
    <t xml:space="preserve">https://medias24.com/2026/04/22/le-honduras-decide-de-suspendre-sa-reconnaissance-de-la-rasd-1664529/</t>
  </si>
  <si>
    <t xml:space="preserve">Honduras/SADR</t>
  </si>
  <si>
    <t xml:space="preserve">Honduran letter reportedly uses 'suspension'.</t>
  </si>
  <si>
    <t xml:space="preserve">S0053</t>
  </si>
  <si>
    <t xml:space="preserve">Médias24, 7 Jan 2025</t>
  </si>
  <si>
    <t xml:space="preserve">'La République du Ghana suspend ses relations diplomatiques avec la pseudo RASD', Médias24 (7 January 2025)</t>
  </si>
  <si>
    <t xml:space="preserve">https://medias24.com/2025/01/07/la-republique-du-ghana-suspend-ses-relations-diplomatiques-avec-la-pseudo-rasd/</t>
  </si>
  <si>
    <t xml:space="preserve">2025-01-07</t>
  </si>
  <si>
    <t xml:space="preserve">Ghana/SADR</t>
  </si>
  <si>
    <t xml:space="preserve">Suspension of relations; CESO records an unverified resumption on 14 Sep 2026.</t>
  </si>
  <si>
    <t xml:space="preserve">S0054</t>
  </si>
  <si>
    <t xml:space="preserve">Primicias, 2 Dec 2024</t>
  </si>
  <si>
    <t xml:space="preserve">'Ecuador deja de reconocer a la República Saharaui y respalda autonomía de Marruecos', Primicias (2 December 2024)</t>
  </si>
  <si>
    <t xml:space="preserve">https://primicias.ec/politica/gobierno-daniel-noboa-ecuador-republica-saharaui-autonomia-marruecos-acuerdo-84572</t>
  </si>
  <si>
    <t xml:space="preserve">Primicias</t>
  </si>
  <si>
    <t xml:space="preserve">2024-12-02</t>
  </si>
  <si>
    <t xml:space="preserve">Ecuador/SADR</t>
  </si>
  <si>
    <t xml:space="preserve">Recognition suspended 21 Oct 2024 per joint communiqué of FMs Sommerfeld and Bourita.</t>
  </si>
  <si>
    <t xml:space="preserve">S0055</t>
  </si>
  <si>
    <t xml:space="preserve">Panamá América, 21 Nov 2024</t>
  </si>
  <si>
    <t xml:space="preserve">'Panamá anuncia la suspensión de relaciones diplomáticas con la República Árabe Saharaui', Panamá América (21 November 2024)</t>
  </si>
  <si>
    <t xml:space="preserve">https://www.panamaamerica.com.pa/politica/panama-anuncia-la-suspension-de-relaciones-diplomaticas-con-la-republica-arabe-saharaui/amp</t>
  </si>
  <si>
    <t xml:space="preserve">Panamá América</t>
  </si>
  <si>
    <t xml:space="preserve">Panama/SADR</t>
  </si>
  <si>
    <t xml:space="preserve">Cancillería communiqué suspends 'relaciones diplomáticas'; Moroccan outlets reported suspension of 'all recognition'.</t>
  </si>
  <si>
    <t xml:space="preserve">S0056</t>
  </si>
  <si>
    <t xml:space="preserve">Morocco World News, 22 May 2013</t>
  </si>
  <si>
    <t xml:space="preserve">'Republic of Seychelles withdraws its recognition of Polisario's SADR', Morocco World News (22 May 2013)</t>
  </si>
  <si>
    <t xml:space="preserve">https://www.moroccoworldnews.com/2013/05/141401/republic-of-seychelles-withdraws-its-recognition-of-polisarios-sadr/</t>
  </si>
  <si>
    <t xml:space="preserve">2013-05-22</t>
  </si>
  <si>
    <t xml:space="preserve">Seychelles/SADR</t>
  </si>
  <si>
    <t xml:space="preserve">Reports FM Jean-Paul Adam's statement after meeting FM Otmani; no instrument; CESO still lists Seychelles as recognising.</t>
  </si>
  <si>
    <t xml:space="preserve">S0057</t>
  </si>
  <si>
    <t xml:space="preserve">Arab News (Reuters), 27 May 2025</t>
  </si>
  <si>
    <t xml:space="preserve">'Kenya backs Morocco's autonomy plan for Western Sahara, joint statement says', Arab News (Reuters, 27 May 2025)</t>
  </si>
  <si>
    <t xml:space="preserve">https://www.arabnews.com/node/2602267/world</t>
  </si>
  <si>
    <t xml:space="preserve">Reuters</t>
  </si>
  <si>
    <t xml:space="preserve">2025-05-27</t>
  </si>
  <si>
    <t xml:space="preserve">Kenya/SADR</t>
  </si>
  <si>
    <t xml:space="preserve">Joint statement of 26 May 2025; SADR recognition not mentioned.</t>
  </si>
  <si>
    <t xml:space="preserve">Proclamation 10126</t>
  </si>
  <si>
    <t xml:space="preserve">Proclamation No 10126, 'Recognizing the Sovereignty of the Kingdom of Morocco Over the Western Sahara' (signed 4 December 2020) 85 FR 81329</t>
  </si>
  <si>
    <t xml:space="preserve">https://www.govinfo.gov/content/pkg/DCPD-202000886/html/DCPD-202000886.htm</t>
  </si>
  <si>
    <t xml:space="preserve">President of the United States</t>
  </si>
  <si>
    <t xml:space="preserve">United States/Western Sahara</t>
  </si>
  <si>
    <t xml:space="preserve">Released 10 Dec 2020; published 15 Dec 2020.</t>
  </si>
  <si>
    <t xml:space="preserve">S0059</t>
  </si>
  <si>
    <t xml:space="preserve">UN Press, SC Res 2797 (2025)</t>
  </si>
  <si>
    <t xml:space="preserve">United Nations, 'Security Council ... resolution 2797 (2025)', press release SC/16208 (October 2025)</t>
  </si>
  <si>
    <t xml:space="preserve">https://press.un.org/en/2025/sc16208.doc.htm</t>
  </si>
  <si>
    <t xml:space="preserve">Western Sahara context</t>
  </si>
  <si>
    <t xml:space="preserve">11-0-3 (China, Pakistan, Russia abstaining; Algeria not participating); negotiations 'taking as basis Morocco's Autonomy Proposal'; MINURSO to 31 Oct 2026.</t>
  </si>
  <si>
    <t xml:space="preserve">UN SC Res 541 (1983)</t>
  </si>
  <si>
    <t xml:space="preserve">UNSC Res 541 (18 November 1983) UN Doc S/RES/541</t>
  </si>
  <si>
    <t xml:space="preserve">https://undocs.org/S/RES/541(1983)</t>
  </si>
  <si>
    <t xml:space="preserve">Deems the declaration of 15 Nov 1983 legally invalid; calls on all states not to recognise any Cypriot state other than the Republic of Cyprus.</t>
  </si>
  <si>
    <t xml:space="preserve">S0061</t>
  </si>
  <si>
    <t xml:space="preserve">Syrian MFA, 29 Oct 2025</t>
  </si>
  <si>
    <t xml:space="preserve">Ministry of Foreign Affairs and Expatriates of the Syrian Arab Republic, statement (Damascus, 29 October 2025)</t>
  </si>
  <si>
    <t xml:space="preserve">https://mofaex.gov.sy/en/news/بيان-صادر-عن-وزارة-الخارجية-والمغتربين-2</t>
  </si>
  <si>
    <t xml:space="preserve">Government of Syria</t>
  </si>
  <si>
    <t xml:space="preserve">Syria/Kosovo</t>
  </si>
  <si>
    <t xml:space="preserve">'the Syrian Arab Republic announces its official recognition of the Republic of Kosovo as an independent and sovereign state'; Saudi facilitation; diplomatic relations to follow.</t>
  </si>
  <si>
    <t xml:space="preserve">S0062</t>
  </si>
  <si>
    <t xml:space="preserve">AFP via Macau Business, Jul 2025</t>
  </si>
  <si>
    <t xml:space="preserve">'142, 148, 149? How AFP counted the countries that recognise the state of Palestine', AFP via Macau Business (July 2025)</t>
  </si>
  <si>
    <t xml:space="preserve">https://www.macaubusiness.com/142-148-149-how-afp-counted-the-countries-that-recognise-the-state-of-palestine/</t>
  </si>
  <si>
    <t xml:space="preserve">Agence France-Presse</t>
  </si>
  <si>
    <t xml:space="preserve">2025-07</t>
  </si>
  <si>
    <t xml:space="preserve">Palestine column</t>
  </si>
  <si>
    <t xml:space="preserve">Starts from 139 (Palestinian UN mission); removes Czech Republic, Hungary, PNG, Malta (later recognised); excludes CAR, Ethiopia, Togo as unconfirmed; adds Mexico on a 2024 MFA statement.</t>
  </si>
  <si>
    <t xml:space="preserve">Al Jazeera, 23 Sep 2025</t>
  </si>
  <si>
    <t xml:space="preserve">'Which are the 150+ countries that have recognised Palestine as of 2025?', Al Jazeera (23 September 2025)</t>
  </si>
  <si>
    <t xml:space="preserve">https://aljazeera.com/news/2025/9/23/which-are-the-150-countries-that-have-recognised-palestine-as-of-2025</t>
  </si>
  <si>
    <t xml:space="preserve">Al Jazeera</t>
  </si>
  <si>
    <t xml:space="preserve">157 of 193.</t>
  </si>
  <si>
    <t xml:space="preserve">S0064</t>
  </si>
  <si>
    <t xml:space="preserve">Al-Quds, 7 Jul 2026</t>
  </si>
  <si>
    <t xml:space="preserve">Al-Quds, report on Belgian recognition process (7 July 2026)</t>
  </si>
  <si>
    <t xml:space="preserve">https://alquds.com/en/posts/248856</t>
  </si>
  <si>
    <t xml:space="preserve">Al-Quds</t>
  </si>
  <si>
    <t xml:space="preserve">2026-07-07</t>
  </si>
  <si>
    <t xml:space="preserve">Belgium/Palestine</t>
  </si>
  <si>
    <t xml:space="preserve">Process begun; royal decree still required.</t>
  </si>
  <si>
    <t xml:space="preserve">S0065</t>
  </si>
  <si>
    <t xml:space="preserve">Business AM, 10 Jul 2026</t>
  </si>
  <si>
    <t xml:space="preserve">'Le gouvernement fédéral belge reste divisé sur la question de la reconnaissance officielle de la Palestine', Business AM (10 July 2026)</t>
  </si>
  <si>
    <t xml:space="preserve">https://fr.businessam.be/?p=263539</t>
  </si>
  <si>
    <t xml:space="preserve">Business AM</t>
  </si>
  <si>
    <t xml:space="preserve">2026-07-10</t>
  </si>
  <si>
    <t xml:space="preserve">Recognition still pending; paywalled.</t>
  </si>
  <si>
    <t xml:space="preserve">S0066</t>
  </si>
  <si>
    <t xml:space="preserve">Holy See Press Office, 9 Jan 2026</t>
  </si>
  <si>
    <t xml:space="preserve">Holy See Press Office, note on the bilateral and multilateral relations of the Holy See (Bulletin, 9 January 2026)</t>
  </si>
  <si>
    <t xml:space="preserve">https://press.vatican.va/content/salastampa/en/bollettino/pubblico/2026/01/09/260109e.html</t>
  </si>
  <si>
    <t xml:space="preserve">2026-01-09</t>
  </si>
  <si>
    <t xml:space="preserve">Register 2: Holy See</t>
  </si>
  <si>
    <t xml:space="preserve">184 states, plus the EU and the Order of Malta; 93 resident embassies in Rome.</t>
  </si>
  <si>
    <t xml:space="preserve">S0067</t>
  </si>
  <si>
    <t xml:space="preserve">Vatican City State, international organisations</t>
  </si>
  <si>
    <t xml:space="preserve">Governatorato dello Stato della Città del Vaticano, 'Participation in International Organizations'</t>
  </si>
  <si>
    <t xml:space="preserve">https://vaticanstate.va/en/state-and-government/international-relations/participation-in-international-organizations.html</t>
  </si>
  <si>
    <t xml:space="preserve">Vatican City State</t>
  </si>
  <si>
    <t xml:space="preserve">Register 2: Vatican City State</t>
  </si>
  <si>
    <t xml:space="preserve">Lists UPU, ITU, International Grains Council, ITSO, EUTELSAT and others; the table marks several as Holy See membership 'also on behalf of Vatican City State'.</t>
  </si>
  <si>
    <t xml:space="preserve">S0068</t>
  </si>
  <si>
    <t xml:space="preserve">UN Doc A/RES/58/314</t>
  </si>
  <si>
    <t xml:space="preserve">UNGA Res 58/314 (1 July 2004), 'Participation of the Holy See in the work of the United Nations'</t>
  </si>
  <si>
    <t xml:space="preserve">https://digitallibrary.un.org/record/525016</t>
  </si>
  <si>
    <t xml:space="preserve">Defines the Holy See's rights as non-member observer state (observer since 1964).</t>
  </si>
  <si>
    <t xml:space="preserve">S0069</t>
  </si>
  <si>
    <t xml:space="preserve">Order of Malta, bilateral relations</t>
  </si>
  <si>
    <t xml:space="preserve">Sovereign Military Hospitaller Order of St John of Jerusalem of Rhodes and of Malta, 'Bilateral relations' (page modified 29 September 2026)</t>
  </si>
  <si>
    <t xml:space="preserve">https://www.orderofmalta.int/diplomatic-activities/bilateral-relations/</t>
  </si>
  <si>
    <t xml:space="preserve">Order of Malta</t>
  </si>
  <si>
    <t xml:space="preserve">2026-09-29</t>
  </si>
  <si>
    <t xml:space="preserve">Register 2: Order of Malta; Belize</t>
  </si>
  <si>
    <t xml:space="preserve">118 states; official relations with Belgium, Canada, France, United Kingdom; ambassador-level relations with Palestine.</t>
  </si>
  <si>
    <t xml:space="preserve">S0070</t>
  </si>
  <si>
    <t xml:space="preserve">UN Doc A/RES/48/265</t>
  </si>
  <si>
    <t xml:space="preserve">UNGA Res 48/265 (24 August 1994), 'Observer status for the Sovereign Military Order of Malta in the General Assembly'</t>
  </si>
  <si>
    <t xml:space="preserve">https://digitallibrary.un.org/record/161740</t>
  </si>
  <si>
    <t xml:space="preserve">Register 2: Order of Malta</t>
  </si>
  <si>
    <t xml:space="preserve">Invites the Order to participate in the General Assembly as an observer.</t>
  </si>
  <si>
    <t xml:space="preserve">S0071</t>
  </si>
  <si>
    <t xml:space="preserve">Cook Islands PM's Office, 28 Jun 2025</t>
  </si>
  <si>
    <t xml:space="preserve">Office of the Prime Minister of the Cook Islands, 'Our voyage to statehood: 60 years on' (28 June 2025)</t>
  </si>
  <si>
    <t xml:space="preserve">https://www.pmoffice.gov.ck/2025/06/28/our-voyage-to-statehood-60-years-on/</t>
  </si>
  <si>
    <t xml:space="preserve">Government of the Cook Islands</t>
  </si>
  <si>
    <t xml:space="preserve">2025-06-28</t>
  </si>
  <si>
    <t xml:space="preserve">Register 2: Cook Islands</t>
  </si>
  <si>
    <t xml:space="preserve">Relations with 66 countries and the EU; 'our foreign policy is our own to determine' citing the 2001 Joint Centenary Declaration.</t>
  </si>
  <si>
    <t xml:space="preserve">S0072</t>
  </si>
  <si>
    <t xml:space="preserve">Cook Islands MFAI, Treaty Policy, Sep 2025</t>
  </si>
  <si>
    <t xml:space="preserve">Ministry of Foreign Affairs and Immigration of the Cook Islands, Treaty Policy (September 2025)</t>
  </si>
  <si>
    <t xml:space="preserve">https://mfai.gov.ck/sites/default/files/2025-09/Treaty%20Policy%20-%20Final%20version-Sept%202025%20-%2029092025%20Copy.pdf</t>
  </si>
  <si>
    <t xml:space="preserve">2025-09</t>
  </si>
  <si>
    <t xml:space="preserve">Party to over 180 international treaties.</t>
  </si>
  <si>
    <t xml:space="preserve">S0073</t>
  </si>
  <si>
    <t xml:space="preserve">NZ MFAT, OIA 28825, 25 Oct 2023</t>
  </si>
  <si>
    <t xml:space="preserve">New Zealand Ministry of Foreign Affairs and Trade, response to Official Information Act request OIA 28825 (25 October 2023)</t>
  </si>
  <si>
    <t xml:space="preserve">https://fyi.org.nz/request/24259/response/92325/attach/4/OIA%2028825%20John%20Smith%20Response.pdf</t>
  </si>
  <si>
    <t xml:space="preserve">Government of New Zealand</t>
  </si>
  <si>
    <t xml:space="preserve">2023-10-25</t>
  </si>
  <si>
    <t xml:space="preserve">Register 2: Cook Islands, Niue</t>
  </si>
  <si>
    <t xml:space="preserve">Both have 'their own individual international legal personalities'; free association after acts of self-determination under UN auspices (1965, 1974).</t>
  </si>
  <si>
    <t xml:space="preserve">S0074</t>
  </si>
  <si>
    <t xml:space="preserve">Islands Business, 24 Dec 2024</t>
  </si>
  <si>
    <t xml:space="preserve">'New Zealand rejects Cook Islands passport plan', Islands Business (24 December 2024)</t>
  </si>
  <si>
    <t xml:space="preserve">https://islandsbusiness.com/news-break/nz-rejects-cook-islands-passport-plan/</t>
  </si>
  <si>
    <t xml:space="preserve">Islands Business</t>
  </si>
  <si>
    <t xml:space="preserve">2024-12-24</t>
  </si>
  <si>
    <t xml:space="preserve">Spokesperson for FM Peters: separate passport, citizenship and UN membership open only to fully independent states.</t>
  </si>
  <si>
    <t xml:space="preserve">S0075</t>
  </si>
  <si>
    <t xml:space="preserve">1News, 19 Jun 2025</t>
  </si>
  <si>
    <t xml:space="preserve">'NZ pauses nearly $20m in funding to Cook Islands after China agreements', 1News (19 June 2025)</t>
  </si>
  <si>
    <t xml:space="preserve">https://www.1news.co.nz/2025/06/19/nz-pauses-funding-to-cook-islands-after-china-agreements/</t>
  </si>
  <si>
    <t xml:space="preserve">1News (TVNZ)</t>
  </si>
  <si>
    <t xml:space="preserve">2025-06-19</t>
  </si>
  <si>
    <t xml:space="preserve">PRC MFA, Cook Islands</t>
  </si>
  <si>
    <t xml:space="preserve">Ministry of Foreign Affairs of the People's Republic of China, country page: Cook Islands</t>
  </si>
  <si>
    <t xml:space="preserve">https://www.mfa.gov.cn/eng/gjhdq_665435/2797_665439/3387_664840/</t>
  </si>
  <si>
    <t xml:space="preserve">Government of the PRC</t>
  </si>
  <si>
    <t xml:space="preserve">Relations established 25 July 1997 (ambassadorial level).</t>
  </si>
  <si>
    <t xml:space="preserve">PRC MFA, Niue</t>
  </si>
  <si>
    <t xml:space="preserve">Ministry of Foreign Affairs of the People's Republic of China, country page: Niue</t>
  </si>
  <si>
    <t xml:space="preserve">https://www.mfa.gov.cn/eng/gjhdq_665435/2797_665439/niue_664870/</t>
  </si>
  <si>
    <t xml:space="preserve">Register 2: Niue</t>
  </si>
  <si>
    <t xml:space="preserve">Relations established 12 December 2007; 'comprehensive strategic partnership' (2018).</t>
  </si>
  <si>
    <t xml:space="preserve">High Commission of India, Wellington, India-Niue brief</t>
  </si>
  <si>
    <t xml:space="preserve">High Commission of India, Wellington, 'India-Niue Bilateral Brief'</t>
  </si>
  <si>
    <t xml:space="preserve">https://hciwellington.gov.in/page/india-niue-bilateral-brief</t>
  </si>
  <si>
    <t xml:space="preserve">Government of India</t>
  </si>
  <si>
    <t xml:space="preserve">Joint Communiqué of 30 August 2012; Indian grant-in-aid since 2006; Indian funding of Niue's 4G network (2018).</t>
  </si>
  <si>
    <t xml:space="preserve">The Diplomat, Sep 2024</t>
  </si>
  <si>
    <t xml:space="preserve">'Niue's Strategic Diplomatic Expansion', The Diplomat (September 2024)</t>
  </si>
  <si>
    <t xml:space="preserve">https://manage.thediplomat.com/2024/09/niues-strategic-diplomatic-expansion</t>
  </si>
  <si>
    <t xml:space="preserve">The Diplomat</t>
  </si>
  <si>
    <t xml:space="preserve">2024-09</t>
  </si>
  <si>
    <t xml:space="preserve">Relations with 27 countries (2024).</t>
  </si>
  <si>
    <t xml:space="preserve">White House, Cook Islands, 25 Sep 2023</t>
  </si>
  <si>
    <t xml:space="preserve">Statement by President Biden on the Recognition of the Cook Islands and the Establishment of Diplomatic Relations (25 September 2023)</t>
  </si>
  <si>
    <t xml:space="preserve">https://bidenwhitehouse.archives.gov/briefing-room/statements-releases/2023/09/25/statement-by-president-biden-on-the-recognition-of-the-cook-islands-and-the-establishment-of-diplomatic-relations</t>
  </si>
  <si>
    <t xml:space="preserve">'the United States recognizes the Cook Islands as a sovereign and independent state'.</t>
  </si>
  <si>
    <t xml:space="preserve">DCPD-202300834 (Niue)</t>
  </si>
  <si>
    <t xml:space="preserve">Statement on the Recognition of Niue and the Establishment of Diplomatic Relations, Daily Comp Pres Docs 2023 No 00834 (25 September 2023)</t>
  </si>
  <si>
    <t xml:space="preserve">https://www.govinfo.gov/content/pkg/DCPD-202300834/html/DCPD-202300834.htm</t>
  </si>
  <si>
    <t xml:space="preserve">'the United States recognizes Niue as a sovereign and independent state'.</t>
  </si>
  <si>
    <t xml:space="preserve">UN SC/15670, 18 Apr 2024</t>
  </si>
  <si>
    <t xml:space="preserve">United Nations, Meetings Coverage SC/15670, 9609th meeting (18 April 2024)</t>
  </si>
  <si>
    <t xml:space="preserve">https://www.globalsecurity.org/military/library/news/2024/04/mil-240418-unsc01.htm</t>
  </si>
  <si>
    <t xml:space="preserve">2024-04-18</t>
  </si>
  <si>
    <t xml:space="preserve">UN_Status: Palestine</t>
  </si>
  <si>
    <t xml:space="preserve">Draft recommending admission of Palestine fails: 12-1 (United States)-2 (Switzerland, United Kingdom). Accessed via a mirror; press.un.org original to be linked.</t>
  </si>
  <si>
    <t xml:space="preserve">Ijalaye, AJIL 1971</t>
  </si>
  <si>
    <t xml:space="preserve">David A Ijalaye, 'Was "Biafra" at Any Time a State in International Law?' (1971) 65 AJIL 551</t>
  </si>
  <si>
    <t xml:space="preserve">https://doi.org/10.1017/S0002930000147311</t>
  </si>
  <si>
    <t xml:space="preserve">American Journal of International Law</t>
  </si>
  <si>
    <t xml:space="preserve">1971-07</t>
  </si>
  <si>
    <t xml:space="preserve">Peer-reviewed; footnotes date Tanzania's recognition to 13 April 1968. Full text to be consulted for the other four recognitions.</t>
  </si>
  <si>
    <t xml:space="preserve">S0084</t>
  </si>
  <si>
    <t xml:space="preserve">FRUS 1969-76, vol E-5 pt 1, doc 56</t>
  </si>
  <si>
    <t xml:space="preserve">Memorandum from Henry A Kissinger to Under Secretary of State Richardson, 'Biafra' (15 April 1969), Foreign Relations of the United States 1969-1976, vol E-5, pt 1, doc 56</t>
  </si>
  <si>
    <t xml:space="preserve">https://history.state.gov/historicaldocuments/frus1969-76ve05p1/d56</t>
  </si>
  <si>
    <t xml:space="preserve">US Department of State, Office of the Historian</t>
  </si>
  <si>
    <t xml:space="preserve">1969-04-15</t>
  </si>
  <si>
    <t xml:space="preserve">Records second-hand that Houphouët-Boigny held secret talks with South Africa and Rhodesia to support Biafra and that South Africa extended a $2m credit; does not show Rhodesian aid.</t>
  </si>
  <si>
    <t xml:space="preserve">S0085</t>
  </si>
  <si>
    <t xml:space="preserve">Isana, AJIREL 2023</t>
  </si>
  <si>
    <t xml:space="preserve">Nduonofit Okon Isana, 'Nigeria and Taiwan: The Evolution and Dynamics of a Relationship, 1960-2020' (2023) 1(1) Awka Journal of International Relations 318</t>
  </si>
  <si>
    <t xml:space="preserve">https://nigerianjournalsonline.com/index.php/AJIREL/article/download/3725/3631</t>
  </si>
  <si>
    <t xml:space="preserve">Awka Journal of International Relations</t>
  </si>
  <si>
    <t xml:space="preserve">2023-08</t>
  </si>
  <si>
    <t xml:space="preserve">Biafra context; Nigeria and the two Chinas</t>
  </si>
  <si>
    <t xml:space="preserve">Nigeria never held full diplomatic relations with Taipei; April 1964 circular: Nigeria not to be associated with either Chinese government.</t>
  </si>
  <si>
    <t xml:space="preserve">UN Doc A/RES/31/6 A</t>
  </si>
  <si>
    <t xml:space="preserve">UNGA Res 31/6 A (26 October 1976), 'Policies of apartheid of the Government of South Africa: the so-called independent Transkei and other bantustans'</t>
  </si>
  <si>
    <t xml:space="preserve">https://documents.un.org/doc/resolution/gen/nr0/301/89/pdf/nr030189.pdf</t>
  </si>
  <si>
    <t xml:space="preserve">Transkei and other homelands</t>
  </si>
  <si>
    <t xml:space="preserve">'Calls upon all Governments to deny any form of recognition to the so-called independent Transkei'.</t>
  </si>
  <si>
    <t xml:space="preserve">S0087</t>
  </si>
  <si>
    <t xml:space="preserve">UN Doc S/RES/217 (1965)</t>
  </si>
  <si>
    <t xml:space="preserve">UNSC Res 217 (20 November 1965) UN Doc S/RES/217</t>
  </si>
  <si>
    <t xml:space="preserve">https://www.refworld.org/legal/resolution/unsc/1965/en/113014</t>
  </si>
  <si>
    <t xml:space="preserve">1965-11-20</t>
  </si>
  <si>
    <t xml:space="preserve">Calls on states 'not to recognize this illegal authority'; 10-0-1 (France).</t>
  </si>
  <si>
    <t xml:space="preserve">S0088</t>
  </si>
  <si>
    <t xml:space="preserve">UN Doc S/12004</t>
  </si>
  <si>
    <t xml:space="preserve">Note by the Secretary-General, UN Doc S/12004 (8 March 1976)</t>
  </si>
  <si>
    <t xml:space="preserve">https://digitallibrary.un.org/record/224941/files/S_12004-EN.pdf</t>
  </si>
  <si>
    <t xml:space="preserve">1976-03-08</t>
  </si>
  <si>
    <t xml:space="preserve">Rhodesia; Mozambique</t>
  </si>
  <si>
    <t xml:space="preserve">Mozambique closes its border with Rhodesia and applies full sanctions against the 'racist minority régime of Ian Smith'.</t>
  </si>
  <si>
    <t xml:space="preserve">The New Arab, 29 Jun 2022</t>
  </si>
  <si>
    <t xml:space="preserve">'Syria regime officially recognises Luhansk, Donetsk republics: state media', The New Arab (29 June 2022)</t>
  </si>
  <si>
    <t xml:space="preserve">https://www.newarab.com/news/syria-regime-formally-recognises-luhansk-donetsk-republics</t>
  </si>
  <si>
    <t xml:space="preserve">The New Arab</t>
  </si>
  <si>
    <t xml:space="preserve">Donetsk, Luhansk</t>
  </si>
  <si>
    <t xml:space="preserve">Reports SANA.</t>
  </si>
  <si>
    <t xml:space="preserve">Sputnik via GlobalSecurity, 13 Jul 2022</t>
  </si>
  <si>
    <t xml:space="preserve">'North Korea Recognizes Donetsk and Lugansk People's Republics', Sputnik (13 July 2022)</t>
  </si>
  <si>
    <t xml:space="preserve">https://www.globalsecurity.org/wmd/library/news/ukraine/2022/07/ukraine-220713-sputnik03.htm</t>
  </si>
  <si>
    <t xml:space="preserve">Sputnik (Russian state media)</t>
  </si>
  <si>
    <t xml:space="preserve">State-aligned outlet; DPRK act to be sourced to KCNA.</t>
  </si>
  <si>
    <t xml:space="preserve">UN News, 12 Oct 2022</t>
  </si>
  <si>
    <t xml:space="preserve">'Ukraine: UN General Assembly demands Russia reverse course on attempted illegal annexation', UN News (12 October 2022)</t>
  </si>
  <si>
    <t xml:space="preserve">https://news.un.org/story/2022/10/1129492</t>
  </si>
  <si>
    <t xml:space="preserve">2022-10-12</t>
  </si>
  <si>
    <t xml:space="preserve">GA Res ES-11/4.</t>
  </si>
  <si>
    <t xml:space="preserve">VOR via GlobalSecurity, 17 Mar 2014</t>
  </si>
  <si>
    <t xml:space="preserve">'Putin signs decree on "Recognition of Crimea"', Voice of Russia (17 March 2014)</t>
  </si>
  <si>
    <t xml:space="preserve">https://www.globalsecurity.org/wmd/library/news/ukraine/2014/ukraine-140317-vor02.htm</t>
  </si>
  <si>
    <t xml:space="preserve">Voice of Russia (Russian state media)</t>
  </si>
  <si>
    <t xml:space="preserve">Crimea 2014</t>
  </si>
  <si>
    <t xml:space="preserve">Kremlin decree text outstanding.</t>
  </si>
  <si>
    <t xml:space="preserve">Kosovo 2.0</t>
  </si>
  <si>
    <t xml:space="preserve">'Independence is here. Now it's freedom's turn', Kosovo 2.0</t>
  </si>
  <si>
    <t xml:space="preserve">https://archive.kosovotwopointzero.com/en/independence-is-here-now-its-freedoms-turn/</t>
  </si>
  <si>
    <t xml:space="preserve">Republic of Kosova 1991</t>
  </si>
  <si>
    <t xml:space="preserve">Gives 21 October 1991 for Albania's recognition; other accounts give 22 October.</t>
  </si>
  <si>
    <t xml:space="preserve">S0094</t>
  </si>
  <si>
    <t xml:space="preserve">Antigua Observer, 8 Jul 2023</t>
  </si>
  <si>
    <t xml:space="preserve">'Antigua &amp; Barbuda establishes relations with Joseon Cybernation', Antigua Observer (8 July 2023)</t>
  </si>
  <si>
    <t xml:space="preserve">https://antiguaobserver.com/antigua-barbuda-establishes-relations-with-joseon-cybernation/</t>
  </si>
  <si>
    <t xml:space="preserve">Antigua Observer</t>
  </si>
  <si>
    <t xml:space="preserve">Quotes the Office of the Prime Minister: relations 'effective this date' after unanimous Cabinet decision.</t>
  </si>
  <si>
    <t xml:space="preserve">S0095</t>
  </si>
  <si>
    <t xml:space="preserve">Antigua Observer, 13 Jul 2023</t>
  </si>
  <si>
    <t xml:space="preserve">'The digital dynasty: Joseon PM speaks about benefits to country', Antigua Observer (13 July 2023)</t>
  </si>
  <si>
    <t xml:space="preserve">https://antiguaobserver.com/the-digital-dynasty-joseon-pm-speaks-about-benefits-to-country/</t>
  </si>
  <si>
    <t xml:space="preserve">2023-07-13</t>
  </si>
  <si>
    <t xml:space="preserve">April 2022 agreement gave conditional recognition; 2023 amendment gave full recognition; names Gaston Browne Jr as Joseon's ambassador to Antigua.</t>
  </si>
  <si>
    <t xml:space="preserve">S0096</t>
  </si>
  <si>
    <t xml:space="preserve">Antigua Observer, 14 Jul 2023</t>
  </si>
  <si>
    <t xml:space="preserve">'"Experimenting with all forms of our sovereignty": Hurst likens Joseon deal to CIP', Antigua Observer (14 July 2023)</t>
  </si>
  <si>
    <t xml:space="preserve">https://antiguaobserver.com/experimenting-with-all-forms-of-our-sovereignty-hurst-likens-joseon-deal-to-cip/</t>
  </si>
  <si>
    <t xml:space="preserve">2023-07-14</t>
  </si>
  <si>
    <t xml:space="preserve">Chief of Staff Lionel Hurst: conditional recognition under 2022 treaty; full recognition July 2023; ties would be cut for improper conduct.</t>
  </si>
  <si>
    <t xml:space="preserve">Order of Malta embassy to Antigua and Barbuda</t>
  </si>
  <si>
    <t xml:space="preserve">Embassy of the Sovereign Order of Malta to Antigua and Barbuda, 'Relations with Antigua and Barbuda'</t>
  </si>
  <si>
    <t xml:space="preserve">https://antiguabarbudaembassy.orderofmalta.int/relations-with-antigua-and-barbuda/</t>
  </si>
  <si>
    <t xml:space="preserve">SMOM; KMFAP comparison</t>
  </si>
  <si>
    <t xml:space="preserve">Relations established 20 October 2009 (Havana); first ambassador's credentials 13 December 2010.</t>
  </si>
  <si>
    <t xml:space="preserve">UK Treaty Series No 44 (1960)</t>
  </si>
  <si>
    <t xml:space="preserve">Agreements and Exchanges of Letters between the Government of the United Kingdom of Great Britain and Northern Ireland and the Government of Somaliland in connexion with the Attainment of Independence by Somaliland (Hargeisa, 26 June 1960) UKTS 44 (1960) Cmnd 1101</t>
  </si>
  <si>
    <t xml:space="preserve">https://treaties.fcdo.gov.uk/data/Library2/pdf/1960-TS0044.pdf</t>
  </si>
  <si>
    <t xml:space="preserve">Government of the United Kingdom</t>
  </si>
  <si>
    <t xml:space="preserve">State of Somaliland 1960</t>
  </si>
  <si>
    <t xml:space="preserve">Treaty relations concluded with the 'Government of Somaliland' on independence day; recognition implied by conduct.</t>
  </si>
  <si>
    <t xml:space="preserve">Somaliland Presidency submission to Folketing</t>
  </si>
  <si>
    <t xml:space="preserve">Presidency of the Republic of Somaliland, submission to the Danish Parliament Foreign Affairs Committee (Udenrigsudvalget, Bilag 116)</t>
  </si>
  <si>
    <t xml:space="preserve">https://ft.dk/samling/20181/almdel/mof/bilag/116/index.htm</t>
  </si>
  <si>
    <t xml:space="preserve">Government of Somaliland (advocacy)</t>
  </si>
  <si>
    <t xml:space="preserve">Entity's own claim: congratulatory messages from 35 states, including all five permanent members, in 1960. Entity claim only.</t>
  </si>
  <si>
    <t xml:space="preserve">Shlaim, JPS 1990</t>
  </si>
  <si>
    <t xml:space="preserve">Avi Shlaim, 'The Rise and Fall of the All-Palestine Government in Gaza' (1990) 20(1) Journal of Palestine Studies 37</t>
  </si>
  <si>
    <t xml:space="preserve">https://palquest.palestine-studies.org/sites/default/files/The_Rise_and_Fall_of_All-Palestine_Government_in_Gaza-Avi_Shlaim.pdf</t>
  </si>
  <si>
    <t xml:space="preserve">Journal of Palestine Studies</t>
  </si>
  <si>
    <t xml:space="preserve">All-Palestine Government 1948</t>
  </si>
  <si>
    <t xml:space="preserve">Recognised by Egypt, Iraq, Syria, Lebanon and Saudi Arabia (Oct 1948); opposed by Jordan and Britain; offices closed by Nasser in 1959.</t>
  </si>
  <si>
    <t xml:space="preserve">German History in Documents, Hallstein Doctrine</t>
  </si>
  <si>
    <t xml:space="preserve">German Historical Institute, German History in Documents and Images, 'The Hallstein Doctrine (June 28, 1956)'</t>
  </si>
  <si>
    <t xml:space="preserve">https://germanhistorydocs.org/en/occupation-and-the-emergence-of-two-states-1945-1961/the-hallstein-doctrine-june-28-1956</t>
  </si>
  <si>
    <t xml:space="preserve">Federal Government of Germany (statement), edited by the German Historical Institute</t>
  </si>
  <si>
    <t xml:space="preserve">1956-06-28</t>
  </si>
  <si>
    <t xml:space="preserve">Recognition of the GDR by third states treated as an unfriendly act; applied against Yugoslavia (1957) and Cuba (1963); abandoned 1969.</t>
  </si>
  <si>
    <t xml:space="preserve">Thái Văn Thơ, HCMUE Journal 2020</t>
  </si>
  <si>
    <t xml:space="preserve">Thái Văn Thơ, 'The International Relations of the Revolutionary Government in South Vietnam (1960-1976)' (2020) 17(10) HCMUE Journal of Science 1878</t>
  </si>
  <si>
    <t xml:space="preserve">https://journal.hcmue.edu.vn/index.php/hcmuejos/article/view/2889</t>
  </si>
  <si>
    <t xml:space="preserve">Ho Chi Minh City University of Education</t>
  </si>
  <si>
    <t xml:space="preserve">2020-10-27</t>
  </si>
  <si>
    <t xml:space="preserve">Vietnamese</t>
  </si>
  <si>
    <t xml:space="preserve">Many recognitions 1969-1976; count not given in abstract.</t>
  </si>
  <si>
    <t xml:space="preserve">S0103</t>
  </si>
  <si>
    <t xml:space="preserve">RTHK, 4 Jul 2025</t>
  </si>
  <si>
    <t xml:space="preserve">'Russia becomes first country to recognise Taliban govt', RTHK (4 July 2025)</t>
  </si>
  <si>
    <t xml:space="preserve">https://news.rthk.hk/rthk/en/component/k2/1811861-20250704.htm</t>
  </si>
  <si>
    <t xml:space="preserve">RTHK</t>
  </si>
  <si>
    <t xml:space="preserve">Governments note: Afghanistan</t>
  </si>
  <si>
    <t xml:space="preserve">Russian MFA statement outstanding.</t>
  </si>
  <si>
    <t xml:space="preserve">Asharq Al-Awsat, 20 Nov 2019</t>
  </si>
  <si>
    <t xml:space="preserve">'Yemen Denounces Iran's Recognition of Houthis' Envoy', Asharq Al-Awsat (20 November 2019)</t>
  </si>
  <si>
    <t xml:space="preserve">https://english.aawsat.com/node/2000266</t>
  </si>
  <si>
    <t xml:space="preserve">Asharq Al-Awsat</t>
  </si>
  <si>
    <t xml:space="preserve">2019-11-20</t>
  </si>
  <si>
    <t xml:space="preserve">Governments note: Yemen</t>
  </si>
  <si>
    <t xml:space="preserve">Iran accepted credentials of a Houthi-appointed ambassador; Yemeni government condemned it as recognition.</t>
  </si>
  <si>
    <t xml:space="preserve">UN News, Dec 2021</t>
  </si>
  <si>
    <t xml:space="preserve">'General Assembly defers decision on Afghanistan and Myanmar seats', UN News (December 2021)</t>
  </si>
  <si>
    <t xml:space="preserve">https://news.un.org/en/node/1107262</t>
  </si>
  <si>
    <t xml:space="preserve">2021-12</t>
  </si>
  <si>
    <t xml:space="preserve">Governments note: Afghanistan, Myanmar</t>
  </si>
  <si>
    <t xml:space="preserve">Credentials decisions deferred; incumbent representatives retained.</t>
  </si>
  <si>
    <t xml:space="preserve">The Star (Kenya), 30 Jul 2025</t>
  </si>
  <si>
    <t xml:space="preserve">'AU condemns parallel regime in Sudan', The Star (30 July 2025)</t>
  </si>
  <si>
    <t xml:space="preserve">https://www.the-star.co.ke/news/africa/2025-07-30-au-condemns-parallel-regime-in-sudan</t>
  </si>
  <si>
    <t xml:space="preserve">The Star</t>
  </si>
  <si>
    <t xml:space="preserve">Governments note: Sudan</t>
  </si>
  <si>
    <t xml:space="preserve">AU rejects RSF-led parallel government; to be checked against the AU PSC communiqué.</t>
  </si>
  <si>
    <t xml:space="preserve">The Diplomat, Dec 2015</t>
  </si>
  <si>
    <t xml:space="preserve">'The Sikkim Anniversary', The Diplomat (December 2015)</t>
  </si>
  <si>
    <t xml:space="preserve">https://thediplomat.com/2015/12/the-sikkim-anniversary</t>
  </si>
  <si>
    <t xml:space="preserve">2015-12</t>
  </si>
  <si>
    <t xml:space="preserve">Sikkim</t>
  </si>
  <si>
    <t xml:space="preserve">1950 treaty made Sikkim an Indian protectorate barred from dealings with foreign powers; 1975 merger; China's acceptance implicit (2003/2005).</t>
  </si>
  <si>
    <t xml:space="preserve">S0108</t>
  </si>
  <si>
    <t xml:space="preserve">GHDI, GDR diplomats' retrospective (2004)</t>
  </si>
  <si>
    <t xml:space="preserve">Joachim Naumann and others, 'The GDR's Struggle for International Recognition' in Bock, Muth and Schwiesau (eds), DDR-Außenpolitik im Rückspiegel (LIT 2004) 82, via German History in Documents and Images</t>
  </si>
  <si>
    <t xml:space="preserve">https://germanhistorydocs.org/en/two-germanies-1961-1989/the-gdrs-struggle-for-international-recognition-retrospective-account-2004</t>
  </si>
  <si>
    <t xml:space="preserve">Former GDR diplomats</t>
  </si>
  <si>
    <t xml:space="preserve">Memoir by participants: missions short of embassies, friendship societies, focus on Arab, Asian and African states; recognition wave after Ostpolitik and the 1972 Basic Treaty.</t>
  </si>
  <si>
    <t xml:space="preserve">S0109</t>
  </si>
  <si>
    <t xml:space="preserve">GHDI, UN admission of both German states</t>
  </si>
  <si>
    <t xml:space="preserve">German History in Documents and Images, 'The GDR and the Federal Republic Join the United Nations (September 18, 1973)'</t>
  </si>
  <si>
    <t xml:space="preserve">https://germanhistorydocs.org/en/two-germanies-1961-1989/the-gdr-and-the-federal-republic-join-the-united-nations-september-18-1973.pdf</t>
  </si>
  <si>
    <t xml:space="preserve">German Historical Institute</t>
  </si>
  <si>
    <t xml:space="preserve">Corroborated by the UN admission date for Germany (18-09-1973) in S0001.</t>
  </si>
  <si>
    <t xml:space="preserve">S0110</t>
  </si>
  <si>
    <t xml:space="preserve">Aleteia, 10 Jan 2026</t>
  </si>
  <si>
    <t xml:space="preserve">'The Holy See's widespread diplomatic relations in 2026', Aleteia (10 January 2026)</t>
  </si>
  <si>
    <t xml:space="preserve">https://aleteia.org/2026/01/10/the-holy-sees-widespread-diplomatic-relations-in-2026/</t>
  </si>
  <si>
    <t xml:space="preserve">Aleteia</t>
  </si>
  <si>
    <t xml:space="preserve">2026-01-10</t>
  </si>
  <si>
    <t xml:space="preserve">2026-10-11</t>
  </si>
  <si>
    <t xml:space="preserve">Extended portfolio: Holy See</t>
  </si>
  <si>
    <t xml:space="preserve">Relays the Holy See note of 9 Jan 2026: 12 states without formal relations; names Afghanistan, Bhutan, China, North Korea, Maldives, Tuvalu, Saudi Arabia; apostolic delegates (not ambassadors) for Comoros, Somalia, Brunei, Laos; resident pontifical representative in Viet Nam.</t>
  </si>
  <si>
    <t xml:space="preserve">S0111</t>
  </si>
  <si>
    <t xml:space="preserve">Cook Islands relations list (aggregated)</t>
  </si>
  <si>
    <t xml:space="preserve">'Foreign relations of the Cook Islands', Wikipedia, relaying government sources for each entry (accessed 11 October 2026)</t>
  </si>
  <si>
    <t xml:space="preserve">https://en.wikipedia.org/wiki/Foreign_relations_of_the_Cook_Islands</t>
  </si>
  <si>
    <t xml:space="preserve">Aggregator with official citations</t>
  </si>
  <si>
    <t xml:space="preserve">2025</t>
  </si>
  <si>
    <t xml:space="preserve">Extended portfolio: Cook Islands</t>
  </si>
  <si>
    <t xml:space="preserve">65 UN members plus the Holy See, Niue and Kosovo; most entries cite the partner state's or the Cook Islands' own records; official Cook Islands count is 66 plus the EU (S0071). To be replaced entry by entry.</t>
  </si>
  <si>
    <t xml:space="preserve">S0112</t>
  </si>
  <si>
    <t xml:space="preserve">Niue relations list (aggregated)</t>
  </si>
  <si>
    <t xml:space="preserve">'Foreign relations of Niue', Wikipedia, relaying government sources for each entry (accessed 11 October 2026)</t>
  </si>
  <si>
    <t xml:space="preserve">https://en.wikipedia.org/wiki/Foreign_relations_of_Niue</t>
  </si>
  <si>
    <t xml:space="preserve">2026</t>
  </si>
  <si>
    <t xml:space="preserve">Extended portfolio: Niue</t>
  </si>
  <si>
    <t xml:space="preserve">29 UN members plus the Cook Islands and Kosovo; to be replaced entry by entry.</t>
  </si>
  <si>
    <t xml:space="preserve">S0113</t>
  </si>
  <si>
    <t xml:space="preserve">Croatian government statement (via Vice, 14 Jul 2015)</t>
  </si>
  <si>
    <t xml:space="preserve">'Croatian police are preventing the settlement of the micronation of Liberland', Vice (14 July 2015), quoting the Office of the Spokesperson of the Croatian Ministry of Foreign and European Affairs</t>
  </si>
  <si>
    <t xml:space="preserve">https://vice.com/en/article/croatian-police-are-preventing-the-settlement-of-the-micronation-of-liberland</t>
  </si>
  <si>
    <t xml:space="preserve">Vice</t>
  </si>
  <si>
    <t xml:space="preserve">2015-07-14</t>
  </si>
  <si>
    <t xml:space="preserve">Terra nullius: Liberland</t>
  </si>
  <si>
    <t xml:space="preserve">Croatia: border with Serbia under negotiation; area not 'no man's land (terra nullius)' open to occupation by a third party; under Croatian border-police control.</t>
  </si>
  <si>
    <t xml:space="preserve">S0114</t>
  </si>
  <si>
    <t xml:space="preserve">Sovereign Limits, Egypt-Sudan boundary</t>
  </si>
  <si>
    <t xml:space="preserve">Marissa Wood, 'Egypt-Sudan Land Boundary', Sovereign Limits (31 July 2019, modified 14 December 2024)</t>
  </si>
  <si>
    <t xml:space="preserve">https://sovereignlimits.com/?p=971</t>
  </si>
  <si>
    <t xml:space="preserve">Sovereign Limits</t>
  </si>
  <si>
    <t xml:space="preserve">2019-07-31</t>
  </si>
  <si>
    <t xml:space="preserve">Terra nullius: Bir Tawil</t>
  </si>
  <si>
    <t xml:space="preserve">Egypt relies on the 1899 line (22nd parallel); Sudan on the 1902 administrative line; each line assigns Bir Tawil to the other.</t>
  </si>
  <si>
    <t xml:space="preserve">S0115</t>
  </si>
  <si>
    <t xml:space="preserve">Antarctic Treaty (1959)</t>
  </si>
  <si>
    <t xml:space="preserve">The Antarctic Treaty (signed 1 December 1959, entered into force 23 June 1961) 402 UNTS 71, art IV</t>
  </si>
  <si>
    <t xml:space="preserve">https://documents.ats.aq/keydocs/vol_1/vol1_2_AT_Antarctic_Treaty_e.pdf</t>
  </si>
  <si>
    <t xml:space="preserve">Antarctic Treaty Secretariat</t>
  </si>
  <si>
    <t xml:space="preserve">1959-12-01</t>
  </si>
  <si>
    <t xml:space="preserve">Terra nullius: Antarctica</t>
  </si>
  <si>
    <t xml:space="preserve">Art IV(2): no new claim or enlargement of an existing claim while the Treaty is in force.</t>
  </si>
  <si>
    <t xml:space="preserve">S0116</t>
  </si>
  <si>
    <t xml:space="preserve">ATS, Parties</t>
  </si>
  <si>
    <t xml:space="preserve">Antarctic Treaty Secretariat, 'Parties'</t>
  </si>
  <si>
    <t xml:space="preserve">https://www.ats.aq/devAS/Parties?lang=e</t>
  </si>
  <si>
    <t xml:space="preserve">58 parties; 29 consultative parties including all five permanent members of the Security Council.</t>
  </si>
  <si>
    <t xml:space="preserve">S0117</t>
  </si>
  <si>
    <t xml:space="preserve">Outer Space Treaty (1967)</t>
  </si>
  <si>
    <t xml:space="preserve">Treaty on Principles Governing the Activities of States in the Exploration and Use of Outer Space, including the Moon and Other Celestial Bodies (opened for signature 27 January 1967, entered into force 10 October 1967) 610 UNTS 205, art II</t>
  </si>
  <si>
    <t xml:space="preserve">https://treaties.un.org/doc/Publication/UNTS/Volume%20610/volume-610-I-8843-English.pdf</t>
  </si>
  <si>
    <t xml:space="preserve">United Nations Treaty Series</t>
  </si>
  <si>
    <t xml:space="preserve">1967-01-27</t>
  </si>
  <si>
    <t xml:space="preserve">Terra nullius: outer space</t>
  </si>
  <si>
    <t xml:space="preserve">Art II: outer space 'is not subject to national appropriation by claim of sovereignty, by means of use or occupation, or by any other means'.</t>
  </si>
  <si>
    <t xml:space="preserve">S0118</t>
  </si>
  <si>
    <t xml:space="preserve">UNCLOS (1982), arts 60(8), 87, 89</t>
  </si>
  <si>
    <t xml:space="preserve">United Nations Convention on the Law of the Sea (adopted 10 December 1982, entered into force 16 November 1994) 1833 UNTS 3, arts 60(8), 87(1)(d), 89</t>
  </si>
  <si>
    <t xml:space="preserve">https://www.un.org/depts/los/convention_agreements/texts/unclos/part7.htm</t>
  </si>
  <si>
    <t xml:space="preserve">1982-12-10</t>
  </si>
  <si>
    <t xml:space="preserve">Terra nullius: high seas</t>
  </si>
  <si>
    <t xml:space="preserve">Art 89: 'No State may validly purport to subject any part of the high seas to its sovereignty'; art 60(8): artificial islands do not possess the status of islands and have no territorial sea.</t>
  </si>
  <si>
    <t xml:space="preserve">S0119</t>
  </si>
  <si>
    <t xml:space="preserve">ICJ, Western Sahara (1975)</t>
  </si>
  <si>
    <t xml:space="preserve">Western Sahara (Advisory Opinion) [1975] ICJ Rep 12, paras 79-80</t>
  </si>
  <si>
    <t xml:space="preserve">https://api.icj-cij.org/sites/default/files/case-related/61/061-19751016-ADV-01-00-EN.pdf</t>
  </si>
  <si>
    <t xml:space="preserve">International Court of Justice</t>
  </si>
  <si>
    <t xml:space="preserve">1975-10-16</t>
  </si>
  <si>
    <t xml:space="preserve">Terra nullius: doctrine</t>
  </si>
  <si>
    <t xml:space="preserve">Terra nullius: 'a territory belonging to no-one'; territories inhabited by organised peoples were not terrae nullius (para 80).</t>
  </si>
  <si>
    <t xml:space="preserve">S0120</t>
  </si>
  <si>
    <t xml:space="preserve">Calabrese, CRIO Papers 2024</t>
  </si>
  <si>
    <t xml:space="preserve">Martina Calabrese, 'La Repubblica esperantista dell'Isola delle Rose. Storia di una micronazione', CRIO Papers No 74 (University of Catania 2024)</t>
  </si>
  <si>
    <t xml:space="preserve">https://www.lex.unict.it/sites/default/files/crio/papers/CRIO_Papers_74-2024_Calabrese.pdf</t>
  </si>
  <si>
    <t xml:space="preserve">University of Catania</t>
  </si>
  <si>
    <t xml:space="preserve">2024</t>
  </si>
  <si>
    <t xml:space="preserve">Terra nullius: Rose Island</t>
  </si>
  <si>
    <t xml:space="preserve">Italian</t>
  </si>
  <si>
    <t xml:space="preserve">Declared 1 May 1968 about 500 m beyond the then 6 nm Italian territorial sea; seized 25 June 1968; demolished February 1969; Council of State sentence No 718 of 14 November 1969.</t>
  </si>
  <si>
    <t xml:space="preserve">S0121</t>
  </si>
  <si>
    <t xml:space="preserve">ROC former partners (aggregated)</t>
  </si>
  <si>
    <t xml:space="preserve">'Foreign relations of Taiwan', Wikipedia, tables of former diplomatic relations and yearly counts (accessed 12 October 2026)</t>
  </si>
  <si>
    <t xml:space="preserve">https://en.wikipedia.org/wiki/Foreign_relations_of_Taiwan</t>
  </si>
  <si>
    <t xml:space="preserve">Aggregator</t>
  </si>
  <si>
    <t xml:space="preserve">2026-10-12</t>
  </si>
  <si>
    <t xml:space="preserve">ROC_Former_Partners; Timelines</t>
  </si>
  <si>
    <t xml:space="preserve">Lead only; each switch to be sourced to the PRC joint communiqué (PRC MFA country pages) and ROC MOFA statements.</t>
  </si>
  <si>
    <t xml:space="preserve">S0122</t>
  </si>
  <si>
    <t xml:space="preserve">PRC MFA country pages</t>
  </si>
  <si>
    <t xml:space="preserve">Ministry of Foreign Affairs of the People's Republic of China, country pages (dates of establishment of diplomatic relations)</t>
  </si>
  <si>
    <t xml:space="preserve">https://www.mfa.gov.cn/eng/gjhdq_665435/</t>
  </si>
  <si>
    <t xml:space="preserve">ROC switches</t>
  </si>
  <si>
    <t xml:space="preserve">Index; individual pages to be cited per state in the source-upgrade pass.</t>
  </si>
  <si>
    <t xml:space="preserve">S0123</t>
  </si>
  <si>
    <t xml:space="preserve">UN DGACM, Regional groups</t>
  </si>
  <si>
    <t xml:space="preserve">United Nations Department for General Assembly and Conference Management, 'Regional groups of Member States'</t>
  </si>
  <si>
    <t xml:space="preserve">https://www.un.org/dgacm/en/content/regional-groups</t>
  </si>
  <si>
    <t xml:space="preserve">Matrix col O; Extended_Portfolio col P</t>
  </si>
  <si>
    <t xml:space="preserve">Five groups; Israel full WEOG member (temporary 2000, renewed 2004); Türkiye participates in WEOG and Asia-Pacific (WEOG for elections); United States observer in WEOG.</t>
  </si>
  <si>
    <t xml:space="preserve">S0124</t>
  </si>
  <si>
    <t xml:space="preserve">Island of Palmas (1928)</t>
  </si>
  <si>
    <t xml:space="preserve">Island of Palmas (Netherlands v United States) (1928) 2 RIAA 829</t>
  </si>
  <si>
    <t xml:space="preserve">https://legal.un.org/riaa/cases/vol_II/829-871.pdf</t>
  </si>
  <si>
    <t xml:space="preserve">Permanent Court of Arbitration (Huber, sole arbitrator)</t>
  </si>
  <si>
    <t xml:space="preserve">1928-04-04</t>
  </si>
  <si>
    <t xml:space="preserve">Terra nullius: occupation by states</t>
  </si>
  <si>
    <t xml:space="preserve">Sovereignty is 'the right to exercise therein, to the exclusion of any other State, the functions of a State' (838); 'the continuous and peaceful display of territorial sovereignty ... is as good as a title' (839).</t>
  </si>
  <si>
    <t xml:space="preserve">Al Jazeera, 30 Sep 2022</t>
  </si>
  <si>
    <t xml:space="preserve">'Putin signs "independence" decrees for Zaporizhia, Kherson', Al Jazeera (30 September 2022)</t>
  </si>
  <si>
    <t xml:space="preserve">https://www.aljazeera.com/news/2022/9/30/putin-signs-independence-decrees-for-zaporzhia-kherson</t>
  </si>
  <si>
    <t xml:space="preserve">2022-09-30</t>
  </si>
  <si>
    <t xml:space="preserve">Kherson, Zaporizhzhia</t>
  </si>
  <si>
    <t xml:space="preserve">Decrees of 29 Sep 2022 recognising 'state sovereignty and independence'; incorporation ceremony 30 Sep 2022; no other recogniser reported.</t>
  </si>
  <si>
    <t xml:space="preserve">S0126</t>
  </si>
  <si>
    <t xml:space="preserve">Ivanov, Pravovedenie 2022</t>
  </si>
  <si>
    <t xml:space="preserve">E Ivanov, 'The nature of the international legal personality of the Order of Malta' (2022) 66(4) Pravovedenie 371</t>
  </si>
  <si>
    <t xml:space="preserve">https://doi.org/10.21638/spbu25.2022.402</t>
  </si>
  <si>
    <t xml:space="preserve">Pravovedenie (St Petersburg State University)</t>
  </si>
  <si>
    <t xml:space="preserve">Personality continued after loss of Malta (1798) on the strength of recognition by other actors.</t>
  </si>
  <si>
    <t xml:space="preserve">S0127</t>
  </si>
  <si>
    <t xml:space="preserve">Araujo, E-IR 2013</t>
  </si>
  <si>
    <t xml:space="preserve">Robert John Araujo SJ, 'The Nature and Role of the Catholic Church and the Holy See in the International Order', E-International Relations (24 September 2013)</t>
  </si>
  <si>
    <t xml:space="preserve">https://www.e-ir.info/pdf/43102</t>
  </si>
  <si>
    <t xml:space="preserve">E-International Relations</t>
  </si>
  <si>
    <t xml:space="preserve">Holy See 1870-1929</t>
  </si>
  <si>
    <t xml:space="preserve">Personality continued without territory 1870-1929; cites Municipality of Ponce v Roman Catholic Church (1908) 210 US 296.</t>
  </si>
  <si>
    <t xml:space="preserve">UN Doc A/78/846-S/2024/283</t>
  </si>
  <si>
    <t xml:space="preserve">Identical letters dated 2 April 2024 from the Permanent Representatives of Mauritania, Saudi Arabia and Uganda (Chairs of the Arab Group, the OIC Group and the NAM Coordinating Bureau) to the Secretary-General, the President of the General Assembly and the President of the Security Council, UN Doc A/78/846-S/2024/283, annex 'Recognition of the State of Palestine (1988-2023)'</t>
  </si>
  <si>
    <t xml:space="preserve">https://www.un.org/unispal/wp-content/uploads/2024/08/n2409767.pdf</t>
  </si>
  <si>
    <t xml:space="preserve">United Nations (documents of Member States)</t>
  </si>
  <si>
    <t xml:space="preserve">2024-04-02</t>
  </si>
  <si>
    <t xml:space="preserve">Palestine column (139 UN members plus the Holy See, with dates)</t>
  </si>
  <si>
    <t xml:space="preserve">Counterpart compilation; letter states 140 'Member States' but the list of 140 includes the Holy See. Lists Czechia, Hungary and Papua New Guinea (now contested) and Malta (1988).</t>
  </si>
  <si>
    <t xml:space="preserve">S0129</t>
  </si>
  <si>
    <t xml:space="preserve">PRC MFA, table of dates of establishment of diplomatic relations</t>
  </si>
  <si>
    <r>
      <rPr>
        <sz val="10"/>
        <rFont val="Arial"/>
        <family val="0"/>
        <charset val="1"/>
      </rPr>
      <t xml:space="preserve">Ministry of Foreign Affairs of the People's Republic of China, '</t>
    </r>
    <r>
      <rPr>
        <sz val="10"/>
        <rFont val="Noto Sans CJK SC"/>
        <family val="2"/>
      </rPr>
      <t xml:space="preserve">中华人民共和国与各国建立外交关系日期简表</t>
    </r>
    <r>
      <rPr>
        <sz val="10"/>
        <rFont val="Arial"/>
        <family val="0"/>
        <charset val="1"/>
      </rPr>
      <t xml:space="preserve">' (Table of dates of establishment of diplomatic relations), updated 13 December 2021</t>
    </r>
  </si>
  <si>
    <t xml:space="preserve">https://www.mfa.gov.cn/ziliao_674904/2193_674977/200812/t20081221_9284708.shtml</t>
  </si>
  <si>
    <t xml:space="preserve">2021-12-13</t>
  </si>
  <si>
    <t xml:space="preserve">Chinese</t>
  </si>
  <si>
    <t xml:space="preserve">183 states with dates; resumption dates given for Kiribati, Nauru and Nicaragua only; Honduras (2023) and Nauru (2024) included in later revision.</t>
  </si>
  <si>
    <t xml:space="preserve">S0130</t>
  </si>
  <si>
    <t xml:space="preserve">RFE/RL, Feb 2020</t>
  </si>
  <si>
    <t xml:space="preserve">'Jamaica rejects Kosovo claim it recognised its sovereignty', Radio Free Europe/Radio Liberty (February 2020)</t>
  </si>
  <si>
    <t xml:space="preserve">https://rferl.org/a/jamaica-rejects-kosovo-claim-sovereignty-recognised-thaci/30447025.html</t>
  </si>
  <si>
    <t xml:space="preserve">Reports the Jamaican FM's same-day denial.</t>
  </si>
  <si>
    <t xml:space="preserve">S0131</t>
  </si>
  <si>
    <t xml:space="preserve">Government of Serbia, Lesotho (Oct 2018)</t>
  </si>
  <si>
    <t xml:space="preserve">Government of Serbia, 'Kingdom of Lesotho withdrew recognition of Kosovo's independence' (October 2018)</t>
  </si>
  <si>
    <t xml:space="preserve">https://www.srbija.gov.rs/vest/en/132301/kingdom-of-lesotho-withdrew-recognition-of-kosovos-independence.php</t>
  </si>
  <si>
    <t xml:space="preserve">Government of Serbia (rival state)</t>
  </si>
  <si>
    <t xml:space="preserve">Rival-state record of a claimed withdrawal; act of the state concerned not located.</t>
  </si>
  <si>
    <t xml:space="preserve">S0132</t>
  </si>
  <si>
    <t xml:space="preserve">Government of Serbia, Central African Republic (2019)</t>
  </si>
  <si>
    <t xml:space="preserve">Government of Serbia, 'Central African Republic does not recognise independence of Kosovo' (2019)</t>
  </si>
  <si>
    <t xml:space="preserve">https://www.srbija.gov.rs/vest/en/143544/central-african-republic-does-not-recognise-independence-of-kosovo.php</t>
  </si>
  <si>
    <t xml:space="preserve">S0133</t>
  </si>
  <si>
    <t xml:space="preserve">Government of Serbia, Nauru (Nov 2019)</t>
  </si>
  <si>
    <t xml:space="preserve">Government of Serbia, 'Nauru withdraws Kosovo recognition' (November 2019)</t>
  </si>
  <si>
    <t xml:space="preserve">https://srbija.gov.rs/vest/en/147882/nauru-withdraws-kosovo-recognition.php</t>
  </si>
  <si>
    <t xml:space="preserve">S0134</t>
  </si>
  <si>
    <t xml:space="preserve">Government of Serbia, Comoros (Nov 2018)</t>
  </si>
  <si>
    <t xml:space="preserve">Government of Serbia, 'Comoros withdraws recognition of Kosovo' (November 2018)</t>
  </si>
  <si>
    <t xml:space="preserve">https://www.srbija.gov.rs/vest/en/133283/comoros-withdraws-recognition-of-kosovo.php</t>
  </si>
  <si>
    <t xml:space="preserve">S0135</t>
  </si>
  <si>
    <t xml:space="preserve">Government of Serbia, Sierra Leone (Mar 2020)</t>
  </si>
  <si>
    <t xml:space="preserve">Government of Serbia, 'Sierra Leone withdraws Kosovo's recognition' (March 2020)</t>
  </si>
  <si>
    <t xml:space="preserve">https://www.srbija.gov.rs/vest/en/150855/sierra-leone-withdraws-kosovos-recognition.php</t>
  </si>
  <si>
    <t xml:space="preserve">S0136</t>
  </si>
  <si>
    <t xml:space="preserve">Government of Serbia, Grenada (Nov 2018)</t>
  </si>
  <si>
    <t xml:space="preserve">Government of Serbia, 'Grenada ninth country that withdrew its decision to recognise Kosovo's independence' (November 2018)</t>
  </si>
  <si>
    <t xml:space="preserve">https://www.srbija.gov.rs/vest/en/133069/grenada-ninth-country-that-withdrew-its-decision-to-recognise-kosovos-independence.php</t>
  </si>
  <si>
    <t xml:space="preserve">Kosovo diplomatic relations (aggregated)</t>
  </si>
  <si>
    <t xml:space="preserve">'Foreign relations of Kosovo', Wikipedia, table of diplomatic relations with dates, citing Kosovo MFA and partner-state records (accessed 12 October 2026)</t>
  </si>
  <si>
    <t xml:space="preserve">https://en.wikipedia.org/wiki/Foreign_relations_of_Kosovo</t>
  </si>
  <si>
    <t xml:space="preserve">Kosovo_Diplomatic_Relations</t>
  </si>
  <si>
    <t xml:space="preserve">Lead only; user-supplied page. Kosovo MFA list not reachable from this workspace.</t>
  </si>
  <si>
    <t xml:space="preserve">S0138</t>
  </si>
  <si>
    <t xml:space="preserve">Foreign Policy, 15 Jan 2016</t>
  </si>
  <si>
    <t xml:space="preserve">'Mos Def was arrested in South Africa for using a World Passport. Yes, that's a real thing', Foreign Policy (15 January 2016)</t>
  </si>
  <si>
    <t xml:space="preserve">https://foreignpolicy.com/2016/01/15/mos-def-was-arrested-in-south-africa-for-using-a-world-passport-yes-thats-a-real-thing/</t>
  </si>
  <si>
    <t xml:space="preserve">Foreign Policy</t>
  </si>
  <si>
    <t xml:space="preserve">2016-01-15</t>
  </si>
  <si>
    <t xml:space="preserve">Methods note: documents of non-state actors</t>
  </si>
  <si>
    <t xml:space="preserve">World Service Authority (Washington DC) issues 'World Passports'; claims acceptance by many states (unverified); Yasiin Bey refused at Cape Town airport and arrested, January 2016.</t>
  </si>
  <si>
    <t xml:space="preserve">S0139</t>
  </si>
  <si>
    <t xml:space="preserve">Al Jazeera, 5 Dec 2010</t>
  </si>
  <si>
    <t xml:space="preserve">'Brazil recognises Palestine', Al Jazeera (5 December 2010)</t>
  </si>
  <si>
    <t xml:space="preserve">https://www.aljazeera.com/news/2010/12/5/brazil-recognises-palestine</t>
  </si>
  <si>
    <t xml:space="preserve">2010-12-05</t>
  </si>
  <si>
    <t xml:space="preserve">Reports letter of President Lula published 3 December 2010.</t>
  </si>
  <si>
    <t xml:space="preserve">S0140</t>
  </si>
  <si>
    <t xml:space="preserve">Malta OPM, PR251629</t>
  </si>
  <si>
    <t xml:space="preserve">Office of the Prime Minister (Malta), 'Prime Minister Robert Abela officially confirms Malta's recognition of Palestinian Statehood', press release PR251629 (23 September 2025)</t>
  </si>
  <si>
    <t xml:space="preserve">https://primeminister.gov.mt/latest-news/pr251629/</t>
  </si>
  <si>
    <t xml:space="preserve">Government of Malta</t>
  </si>
  <si>
    <t xml:space="preserve">S0141</t>
  </si>
  <si>
    <t xml:space="preserve">VRT News, 2 Sep 2025</t>
  </si>
  <si>
    <t xml:space="preserve">'Belgium to recognise Palestine in due course', VRT News (2 September 2025)</t>
  </si>
  <si>
    <t xml:space="preserve">https://www.vrt.be/vrtnws/en/2025/09/02/belgium-to-recognise-palestine-in-due-course/</t>
  </si>
  <si>
    <t xml:space="preserve">VRT</t>
  </si>
  <si>
    <t xml:space="preserve">2025-09-02</t>
  </si>
  <si>
    <t xml:space="preserve">Conditions for royal decree.</t>
  </si>
  <si>
    <t xml:space="preserve">S0142</t>
  </si>
  <si>
    <t xml:space="preserve">Brussels Times, 15 Jan 2026</t>
  </si>
  <si>
    <t xml:space="preserve">'Calls for Belgium to start recognition of Palestine process', The Brussels Times (15 January 2026)</t>
  </si>
  <si>
    <t xml:space="preserve">https://www.brusselstimes.com/1919855/forward-calls-on-prevot-to-trigger-recognition-of-palestine-tbtb</t>
  </si>
  <si>
    <t xml:space="preserve">The Brussels Times</t>
  </si>
  <si>
    <t xml:space="preserve">2026-01-15</t>
  </si>
  <si>
    <t xml:space="preserve">No royal decree reported.</t>
  </si>
  <si>
    <t xml:space="preserve">S0143</t>
  </si>
  <si>
    <t xml:space="preserve">Czech MFA, information response (2020)</t>
  </si>
  <si>
    <t xml:space="preserve">Ministerstvo zahraničních věcí ČR, 'Postoj ČR (dříve ČSFR a ČSSR) k uznání Palestiny', response to a request for information of 27 February 2020</t>
  </si>
  <si>
    <t xml:space="preserve">https://mzv.gov.cz/jnp/cz/zahranicni_vztahy/vyrocni_zpravy_a_dokumenty/poskytnute_informace/postoj_cr_drive_csfr_a_cssr_k_uznani.html</t>
  </si>
  <si>
    <t xml:space="preserve">Czech Ministry of Foreign Affairs</t>
  </si>
  <si>
    <t xml:space="preserve">2020</t>
  </si>
  <si>
    <t xml:space="preserve">Czech</t>
  </si>
  <si>
    <t xml:space="preserve">Response date not shown on page.</t>
  </si>
  <si>
    <t xml:space="preserve">S0144</t>
  </si>
  <si>
    <t xml:space="preserve">Asia Pacific Report, 14 Sep 2023</t>
  </si>
  <si>
    <t xml:space="preserve">'PNG's Marape makes foreign policy gaffes over Israel, West Papua', Asia Pacific Report (14 September 2023)</t>
  </si>
  <si>
    <t xml:space="preserve">https://asiapacificreport.nz/2023/09/14/pngs-marape-makes-foreign-policy-gaffes-over-israel-west-papua/</t>
  </si>
  <si>
    <t xml:space="preserve">Asia Pacific Report</t>
  </si>
  <si>
    <t xml:space="preserve">2023-09-14</t>
  </si>
  <si>
    <t xml:space="preserve">Embassy opened 5 September 2023.</t>
  </si>
  <si>
    <t xml:space="preserve">S0145</t>
  </si>
  <si>
    <t xml:space="preserve">UNISPAL, GA Res 43/177</t>
  </si>
  <si>
    <t xml:space="preserve">UNGA Res 43/177 (15 December 1988), text via UNISPAL</t>
  </si>
  <si>
    <t xml:space="preserve">https://www.un.org/unispal/document/auto-insert-184706</t>
  </si>
  <si>
    <t xml:space="preserve">1988-12-15</t>
  </si>
  <si>
    <t xml:space="preserve">Palestine chapter</t>
  </si>
  <si>
    <t xml:space="preserve">Vote 104-2-36.</t>
  </si>
  <si>
    <t xml:space="preserve">S0146</t>
  </si>
  <si>
    <t xml:space="preserve">UNISPAL, GA Res 67/19</t>
  </si>
  <si>
    <t xml:space="preserve">UNGA Res 67/19 (29 November 2012), text via UNISPAL</t>
  </si>
  <si>
    <t xml:space="preserve">https://www.un.org/unispal/document/auto-insert-187149</t>
  </si>
  <si>
    <t xml:space="preserve">S0147</t>
  </si>
  <si>
    <t xml:space="preserve">UNISPAL, GA Res ES-10/23</t>
  </si>
  <si>
    <t xml:space="preserve">UNGA Res ES-10/23 (10 May 2024), text via UNISPAL</t>
  </si>
  <si>
    <t xml:space="preserve">https://www.un.org/unispal/?p=296112</t>
  </si>
  <si>
    <t xml:space="preserve">2024-05-10</t>
  </si>
  <si>
    <t xml:space="preserve">S0148</t>
  </si>
  <si>
    <t xml:space="preserve">UN Press GA/12599</t>
  </si>
  <si>
    <t xml:space="preserve">United Nations, General Assembly, Meetings Coverage GA/12599 (10 May 2024)</t>
  </si>
  <si>
    <t xml:space="preserve">https://press.un.org/en/2024/ga12599.doc.htm</t>
  </si>
  <si>
    <t xml:space="preserve">E0737, E0738, E0739</t>
  </si>
  <si>
    <t xml:space="preserve">Vote 143-9-25 with names of states voting against.</t>
  </si>
  <si>
    <t xml:space="preserve">S0149</t>
  </si>
  <si>
    <t xml:space="preserve">UN Web TV/UNifeed, 12 Sep 2025</t>
  </si>
  <si>
    <t xml:space="preserve">United Nations, UNifeed, 'UN / GA Palestine resolution' (12 September 2025), adoption of A/80/L.1/Rev.1</t>
  </si>
  <si>
    <t xml:space="preserve">https://media.un.org/unifeed/en/asset/d344/d3446682</t>
  </si>
  <si>
    <t xml:space="preserve">2025-09-12</t>
  </si>
  <si>
    <t xml:space="preserve">Vote 142-10-12.</t>
  </si>
  <si>
    <t xml:space="preserve">S0150</t>
  </si>
  <si>
    <t xml:space="preserve">GOV.UK, PM statement 21 Sep 2025</t>
  </si>
  <si>
    <t xml:space="preserve">Prime Minister's Office, 'PM statement on the recognition of Palestine: 21 September 2025'</t>
  </si>
  <si>
    <t xml:space="preserve">https://www.gov.uk/government/speeches/pm-statement-on-the-recognition-of-palestine-21-september-2025</t>
  </si>
  <si>
    <t xml:space="preserve">United Kingdom/Palestine</t>
  </si>
  <si>
    <t xml:space="preserve">S0151</t>
  </si>
  <si>
    <t xml:space="preserve">UNISPAL, A/43/827</t>
  </si>
  <si>
    <t xml:space="preserve">Letter dated 18 November 1988 from the Permanent Representative of Jordan, UN Doc A/43/827-S/20278 (Declaration of Independence)</t>
  </si>
  <si>
    <t xml:space="preserve">https://unispal.un.org/pdfs/6EB54A389E2DA6C6852560DE0070E392.pdf</t>
  </si>
  <si>
    <t xml:space="preserve">S0152</t>
  </si>
  <si>
    <t xml:space="preserve">Security Council Report, What's In Blue (Apr 2024)</t>
  </si>
  <si>
    <t xml:space="preserve">Security Council Report, 'Meeting on the Palestinian application for UN membership', What's In Blue (April 2024)</t>
  </si>
  <si>
    <t xml:space="preserve">https://www.securitycouncilreport.org/whatsinblue/2024/04/meeting-on-the-palestinian-application-for-un-membership.php</t>
  </si>
  <si>
    <t xml:space="preserve">Security Council Report</t>
  </si>
  <si>
    <t xml:space="preserve">2024-04</t>
  </si>
  <si>
    <t xml:space="preserve">Cites S/2011/592 and S/2011/705.</t>
  </si>
  <si>
    <t xml:space="preserve">S0153</t>
  </si>
  <si>
    <t xml:space="preserve">Refworld, Kosovo Declaration</t>
  </si>
  <si>
    <t xml:space="preserve">Kosovo Declaration of Independence (17 February 2008), text via Refworld</t>
  </si>
  <si>
    <t xml:space="preserve">https://www.refworld.org/legal/legislation/natlegbod/2008/en/56552</t>
  </si>
  <si>
    <t xml:space="preserve">Assembly of Kosovo</t>
  </si>
  <si>
    <t xml:space="preserve">Kosovo chapter</t>
  </si>
  <si>
    <t xml:space="preserve">S0154</t>
  </si>
  <si>
    <t xml:space="preserve">EEAS, Agreement on the path to normalisation</t>
  </si>
  <si>
    <t xml:space="preserve">European External Action Service, 'Belgrade-Pristina Dialogue: Agreement on the path to normalisation between Kosovo and Serbia' (27 February 2023)</t>
  </si>
  <si>
    <t xml:space="preserve">https://www.eeas.europa.eu/node/426217</t>
  </si>
  <si>
    <t xml:space="preserve">European Union</t>
  </si>
  <si>
    <t xml:space="preserve">2023-02-27</t>
  </si>
  <si>
    <t xml:space="preserve">S0155</t>
  </si>
  <si>
    <t xml:space="preserve">Muharremi, ASIL Insights 2021</t>
  </si>
  <si>
    <t xml:space="preserve">Robert Muharremi, 'The "Washington Agreement" Between Kosovo and Serbia' (2021) 25(4) ASIL Insights</t>
  </si>
  <si>
    <t xml:space="preserve">https://asil.org/insights/volume/25/issue/4/washington-agreement-between-kosovo-and-serbia</t>
  </si>
  <si>
    <t xml:space="preserve">ASIL</t>
  </si>
  <si>
    <t xml:space="preserve">2021-03-12</t>
  </si>
  <si>
    <t xml:space="preserve">S0156</t>
  </si>
  <si>
    <t xml:space="preserve">Al Jazeera, 31 Jul 2026</t>
  </si>
  <si>
    <t xml:space="preserve">'Pacific island nation Nauru officially changes name to Naoero', Al Jazeera (31 July 2026)</t>
  </si>
  <si>
    <t xml:space="preserve">https://www.aljazeera.com/news/2026/7/31/pacific-island-nation-nauru-officially-changes-name-to-naoero</t>
  </si>
  <si>
    <t xml:space="preserve">Codebook: names</t>
  </si>
  <si>
    <t xml:space="preserve">Constitutional amendment passed May 2026.</t>
  </si>
  <si>
    <t xml:space="preserve">S0157</t>
  </si>
  <si>
    <t xml:space="preserve">UN Member States page (Naoero)</t>
  </si>
  <si>
    <t xml:space="preserve">United Nations, 'Member States' (listing 'Naoero')</t>
  </si>
  <si>
    <t xml:space="preserve">S0158</t>
  </si>
  <si>
    <t xml:space="preserve">UN Press SC/16270</t>
  </si>
  <si>
    <t xml:space="preserve">United Nations, Security Council, 10084th meeting (29 December 2025), Meetings Coverage SC/16270</t>
  </si>
  <si>
    <t xml:space="preserve">https://press.un.org/en/2025/sc16270.doc.htm</t>
  </si>
  <si>
    <t xml:space="preserve">2025-12-29</t>
  </si>
  <si>
    <t xml:space="preserve">2026-10-13</t>
  </si>
  <si>
    <t xml:space="preserve">E0040; P5 positions on Somaliland</t>
  </si>
  <si>
    <t xml:space="preserve">S0159</t>
  </si>
  <si>
    <t xml:space="preserve">France 24, 26 Dec 2025</t>
  </si>
  <si>
    <t xml:space="preserve">'African Union and Somalia denounce Israel's recognition of Somaliland', France 24 (26 December 2025)</t>
  </si>
  <si>
    <t xml:space="preserve">https://www.france24.com/en/live-news/20251226-somalia-denounces-israeli-recognition-of-somaliland</t>
  </si>
  <si>
    <t xml:space="preserve">France 24</t>
  </si>
  <si>
    <t xml:space="preserve">S0160</t>
  </si>
  <si>
    <t xml:space="preserve">The East African / UNPO, AU mission 2005</t>
  </si>
  <si>
    <t xml:space="preserve">'Somaliland: AU Mission to Somaliland Says Recognition Overdue', The East African (1 March 2006)</t>
  </si>
  <si>
    <t xml:space="preserve">https://old.unpo.org/article/3867</t>
  </si>
  <si>
    <t xml:space="preserve">The East African</t>
  </si>
  <si>
    <t xml:space="preserve">2006-03-01</t>
  </si>
  <si>
    <t xml:space="preserve">Somaliland chapter</t>
  </si>
  <si>
    <t xml:space="preserve">Reports AU fact-finding mission 30 April to 4 May 2005.</t>
  </si>
  <si>
    <t xml:space="preserve">S0161</t>
  </si>
  <si>
    <t xml:space="preserve">Anadolu, Ethiopia-Somalia factbox</t>
  </si>
  <si>
    <t xml:space="preserve">'Factbox: Ethiopia-Somalia dispute, what to know', Anadolu Agency</t>
  </si>
  <si>
    <t xml:space="preserve">https://www.aa.com.tr/en/africa/factbox-ethiopia-somalia-dispute-what-to-know/3495459</t>
  </si>
  <si>
    <t xml:space="preserve">Ethiopia MoU January 2024; Ankara Declaration 11 December 2024.</t>
  </si>
  <si>
    <t xml:space="preserve">S0162</t>
  </si>
  <si>
    <t xml:space="preserve">G7 FMs statement on Georgia, 27 Aug 2008</t>
  </si>
  <si>
    <t xml:space="preserve">Statement on Georgia by G7 Foreign Ministers (27 August 2008)</t>
  </si>
  <si>
    <t xml:space="preserve">https://g7.utoronto.ca/foreign/formin080827.html</t>
  </si>
  <si>
    <t xml:space="preserve">G7 foreign ministers</t>
  </si>
  <si>
    <t xml:space="preserve">2008-08-27</t>
  </si>
  <si>
    <t xml:space="preserve">Abkhazia/South Ossetia chapter</t>
  </si>
  <si>
    <t xml:space="preserve">S0163</t>
  </si>
  <si>
    <t xml:space="preserve">Civil Georgia, IIFFMCG report</t>
  </si>
  <si>
    <t xml:space="preserve">'EU-Funded Report on August War', Civil Georgia (30 September 2009)</t>
  </si>
  <si>
    <t xml:space="preserve">https://oldwp.civil.ge/archives/119429</t>
  </si>
  <si>
    <t xml:space="preserve">2009-09-30</t>
  </si>
  <si>
    <t xml:space="preserve">Quotes Tagliavini report findings.</t>
  </si>
  <si>
    <t xml:space="preserve">S0164</t>
  </si>
  <si>
    <t xml:space="preserve">Medvedev statement 26 Aug 2008</t>
  </si>
  <si>
    <t xml:space="preserve">Statement by the President of the Russian Federation (26 August 2008), text via Hürriyet</t>
  </si>
  <si>
    <t xml:space="preserve">https://www.hurriyet.com.tr/gundem/text-medvedevs-statement-on-s-ossetia-abkhazia-9753347</t>
  </si>
  <si>
    <t xml:space="preserve">Primary (reproduced)</t>
  </si>
  <si>
    <t xml:space="preserve">President of Russia</t>
  </si>
  <si>
    <t xml:space="preserve">E0480, E0486</t>
  </si>
  <si>
    <t xml:space="preserve">Kremlin original to be substituted.</t>
  </si>
  <si>
    <t xml:space="preserve">S0165</t>
  </si>
  <si>
    <t xml:space="preserve">UN Press SC/9681</t>
  </si>
  <si>
    <t xml:space="preserve">United Nations, Security Council, 6143rd meeting (15 June 2009), Meetings Coverage SC/9681</t>
  </si>
  <si>
    <t xml:space="preserve">https://press.un.org/en/2009/sc9681.doc.htm</t>
  </si>
  <si>
    <t xml:space="preserve">2009-06-15</t>
  </si>
  <si>
    <t xml:space="preserve">Russian veto of S/2009/310.</t>
  </si>
  <si>
    <t xml:space="preserve">S0166</t>
  </si>
  <si>
    <t xml:space="preserve">Georgia Today, 17 Sep 2026</t>
  </si>
  <si>
    <t xml:space="preserve">'Von der Leyen to raise Syria's withdrawal of recognition of Georgia's occupied regions', Georgia Today (17 September 2026)</t>
  </si>
  <si>
    <t xml:space="preserve">https://georgiatoday.ge/von-der-leyen-to-raise-syrias-withdrawal-of-recognition-of-georgias-occupied-regions</t>
  </si>
  <si>
    <t xml:space="preserve">2026-09-17</t>
  </si>
  <si>
    <t xml:space="preserve">No Syrian withdrawal at that date.</t>
  </si>
  <si>
    <t xml:space="preserve">S0167</t>
  </si>
  <si>
    <t xml:space="preserve">Refworld, SC Res 541</t>
  </si>
  <si>
    <t xml:space="preserve">UNSC Res 541 (18 November 1983), text via Refworld</t>
  </si>
  <si>
    <t xml:space="preserve">https://www.refworld.org/legal/resolution/unsc/1983/en/8954</t>
  </si>
  <si>
    <t xml:space="preserve">Vote 13-1-1.</t>
  </si>
  <si>
    <t xml:space="preserve">S0168</t>
  </si>
  <si>
    <t xml:space="preserve">UN Press SC/8074</t>
  </si>
  <si>
    <t xml:space="preserve">United Nations, Security Council, Meetings Coverage SC/8074 (28 April 2004)</t>
  </si>
  <si>
    <t xml:space="preserve">https://press.un.org/en/2004/sc8074.doc.htm</t>
  </si>
  <si>
    <t xml:space="preserve">2004-04-28</t>
  </si>
  <si>
    <t xml:space="preserve">Northern Cyprus chapter</t>
  </si>
  <si>
    <t xml:space="preserve">Annan Plan referendum results.</t>
  </si>
  <si>
    <t xml:space="preserve">S0169</t>
  </si>
  <si>
    <t xml:space="preserve">TRNC MFA, OIC relations</t>
  </si>
  <si>
    <t xml:space="preserve">Ministry of Foreign Affairs of the TRNC, 'Relations with the Organisation of Islamic Cooperation (OIC)'</t>
  </si>
  <si>
    <t xml:space="preserve">https://mfa.gov.ct.tr/pages/relations-with-the-organisation-of-islamic-cooperation-oic</t>
  </si>
  <si>
    <t xml:space="preserve">TRNC MFA</t>
  </si>
  <si>
    <t xml:space="preserve">n.d.</t>
  </si>
  <si>
    <t xml:space="preserve">S0170</t>
  </si>
  <si>
    <t xml:space="preserve">OTS, Samarkand summit 2022</t>
  </si>
  <si>
    <t xml:space="preserve">Organization of Turkic States, 'Ninth Summit of the Organization of Turkic States was held in Samarkand' (November 2022)</t>
  </si>
  <si>
    <t xml:space="preserve">https://turkicstates.org/en/news/ninth-summit-of-the-organization-of-turkic-states-was-held-in-samarkand</t>
  </si>
  <si>
    <t xml:space="preserve">Organization of Turkic States</t>
  </si>
  <si>
    <t xml:space="preserve">2022-11</t>
  </si>
  <si>
    <t xml:space="preserve">S0171</t>
  </si>
  <si>
    <t xml:space="preserve">Fast Forward, Erhürman</t>
  </si>
  <si>
    <t xml:space="preserve">'Tufan Erhürman: Who Is the New Turkish Cypriot Leader', Fast Forward (October 2025)</t>
  </si>
  <si>
    <t xml:space="preserve">https://fastforward.com.cy/policy/tufan-erhurman-who-new-turkish-cypriot-leader</t>
  </si>
  <si>
    <t xml:space="preserve">Fast Forward</t>
  </si>
  <si>
    <t xml:space="preserve">S0172</t>
  </si>
  <si>
    <t xml:space="preserve">Srinivasan, network state definition</t>
  </si>
  <si>
    <t xml:space="preserve">Balaji Srinivasan, 'The Network State in One Sentence'</t>
  </si>
  <si>
    <t xml:space="preserve">https://thenetworkstate.com/the-network-state-in-one-sentence</t>
  </si>
  <si>
    <t xml:space="preserve">Primary (author)</t>
  </si>
  <si>
    <t xml:space="preserve">Balaji Srinivasan</t>
  </si>
  <si>
    <t xml:space="preserve">Chapter 3; chapter 13</t>
  </si>
  <si>
    <t xml:space="preserve">S0173</t>
  </si>
  <si>
    <t xml:space="preserve">Radan (2000) MULR</t>
  </si>
  <si>
    <t xml:space="preserve">Peter Radan, 'Post-Secession International Borders: A Critical Analysis of the Opinions of the Badinter Arbitration Commission' (2000) 24 MULR 50</t>
  </si>
  <si>
    <t xml:space="preserve">https://www.austlii.edu.au/au/journals/MULR/2000/3.html</t>
  </si>
  <si>
    <t xml:space="preserve">Melbourne University Law Review</t>
  </si>
  <si>
    <t xml:space="preserve">2000</t>
  </si>
  <si>
    <t xml:space="preserve">Terra nullius: Badinter Opinion No 3</t>
  </si>
  <si>
    <t xml:space="preserve">S0174</t>
  </si>
  <si>
    <t xml:space="preserve">Japan MOFA, 1972 Joint Communique</t>
  </si>
  <si>
    <t xml:space="preserve">Joint Communique of the Government of Japan and the Government of the People's Republic of China (29 September 1972)</t>
  </si>
  <si>
    <t xml:space="preserve">https://www.mofa.go.jp/region/asia-paci/china/joint72.html</t>
  </si>
  <si>
    <t xml:space="preserve">Government of Japan</t>
  </si>
  <si>
    <t xml:space="preserve">ROC chapter</t>
  </si>
  <si>
    <t xml:space="preserve">S0175</t>
  </si>
  <si>
    <t xml:space="preserve">FRUS 1977-80 vol XIII doc 171</t>
  </si>
  <si>
    <t xml:space="preserve">US–PRC Joint Communiqué (1 January 1979), FRUS 1977–1980 vol XIII doc 171</t>
  </si>
  <si>
    <t xml:space="preserve">https://history.state.gov/historicaldocuments/frus1977-80v13/d171</t>
  </si>
  <si>
    <t xml:space="preserve">US Department of State</t>
  </si>
  <si>
    <t xml:space="preserve">S0176</t>
  </si>
  <si>
    <t xml:space="preserve">PRC–Honduras communiqué 2023</t>
  </si>
  <si>
    <t xml:space="preserve">Joint Communiqué on the Establishment of Diplomatic Relations between the PRC and Honduras (26 March 2023), copy via GlobalSecurity</t>
  </si>
  <si>
    <t xml:space="preserve">https://www.globalsecurity.org/wmd/library/news/china/2023/03/china-230326-prc-mofa02.htm</t>
  </si>
  <si>
    <t xml:space="preserve">PRC MFA</t>
  </si>
  <si>
    <t xml:space="preserve">S0177</t>
  </si>
  <si>
    <t xml:space="preserve">Tempelhof, Bitnation Year 1</t>
  </si>
  <si>
    <t xml:space="preserve">Susanne Tarkowski Tempelhof, 'Bitnation Year 1 Summary' (Medium, July 2015)</t>
  </si>
  <si>
    <t xml:space="preserve">https://medium.com/@susannetarkowskitempelhof/bitnation-year-1-summary-6a1c40b4ee5a</t>
  </si>
  <si>
    <t xml:space="preserve">Primary (founder)</t>
  </si>
  <si>
    <t xml:space="preserve">Bitnation</t>
  </si>
  <si>
    <t xml:space="preserve">2015-07</t>
  </si>
  <si>
    <t xml:space="preserve">2026-10-16</t>
  </si>
  <si>
    <t xml:space="preserve">Chapter 13</t>
  </si>
  <si>
    <t xml:space="preserve">Founded 14 July 2014.</t>
  </si>
  <si>
    <t xml:space="preserve">S0178</t>
  </si>
  <si>
    <t xml:space="preserve">CNN, Asgardia 2017</t>
  </si>
  <si>
    <t xml:space="preserve">'Asgardia: the world's first space nation takes flight', CNN (November 2017)</t>
  </si>
  <si>
    <t xml:space="preserve">https://edition.cnn.com/style/article/asgardia-satellite-launch</t>
  </si>
  <si>
    <t xml:space="preserve">CNN</t>
  </si>
  <si>
    <t xml:space="preserve">2017-11</t>
  </si>
  <si>
    <t xml:space="preserve">Asgardia-1 launched 12 November 2017.</t>
  </si>
  <si>
    <t xml:space="preserve">S0179</t>
  </si>
  <si>
    <t xml:space="preserve">El Heraldo, 20 Sep 2024</t>
  </si>
  <si>
    <t xml:space="preserve">'Próspera critica fallo de la CSJ sobre inconstitucionalidad de las ZEDE', El Heraldo (20 September 2024)</t>
  </si>
  <si>
    <t xml:space="preserve">https://www.elheraldo.hn/honduras/prospera-critica-fallo-csj-inconstitucionalidad-zede-AP21593425</t>
  </si>
  <si>
    <t xml:space="preserve">El Heraldo</t>
  </si>
  <si>
    <t xml:space="preserve">2024-09-20</t>
  </si>
  <si>
    <t xml:space="preserve">S0180</t>
  </si>
  <si>
    <t xml:space="preserve">Egyptian Streets, Bir Tawil</t>
  </si>
  <si>
    <t xml:space="preserve">'Bir Tawil: the stateless land of many and no rulers', Egyptian Streets (20 July 2023)</t>
  </si>
  <si>
    <t xml:space="preserve">https://egyptianstreets.com/2023/07/20/bir-tawil-the-stateless-land-of-many-and-no-rulers/</t>
  </si>
  <si>
    <t xml:space="preserve">Egyptian Streets</t>
  </si>
  <si>
    <t xml:space="preserve">2023-07-20</t>
  </si>
  <si>
    <t xml:space="preserve">Chapter 14</t>
  </si>
  <si>
    <t xml:space="preserve">S0181</t>
  </si>
  <si>
    <t xml:space="preserve">Foreign Policy, 25 Sep 2019</t>
  </si>
  <si>
    <t xml:space="preserve">'A fictional country is reigniting real territorial fears', Foreign Policy (25 September 2019)</t>
  </si>
  <si>
    <t xml:space="preserve">https://foreignpolicy.com/2019/09/25/a-fictional-country-is-reigniting-real-territorial-fears/</t>
  </si>
  <si>
    <t xml:space="preserve">2019-09-25</t>
  </si>
  <si>
    <t xml:space="preserve">S0182</t>
  </si>
  <si>
    <t xml:space="preserve">Big Think, Westarctica</t>
  </si>
  <si>
    <t xml:space="preserve">Frank Jacobs, 'Westarctica: the micronation with a real-world purpose', Big Think (16 February 2024)</t>
  </si>
  <si>
    <t xml:space="preserve">https://bigthink.com/strange-maps/westarctica-the-micronation-with-a-real-world-purpose/</t>
  </si>
  <si>
    <t xml:space="preserve">Big Think</t>
  </si>
  <si>
    <t xml:space="preserve">2024-02-16</t>
  </si>
  <si>
    <t xml:space="preserve">S0183</t>
  </si>
  <si>
    <t xml:space="preserve">Reason, Oct 1972</t>
  </si>
  <si>
    <t xml:space="preserve">'Trends', Reason (1 October 1972)</t>
  </si>
  <si>
    <t xml:space="preserve">https://reason.com/1972/10/01/trends-160/</t>
  </si>
  <si>
    <t xml:space="preserve">Reason</t>
  </si>
  <si>
    <t xml:space="preserve">1972-10-01</t>
  </si>
  <si>
    <t xml:space="preserve">Chapter 14: Minerva</t>
  </si>
  <si>
    <t xml:space="preserve">Relies on the Foundation's account; cites Reuters 28 June 1972.</t>
  </si>
  <si>
    <t xml:space="preserve">S0184</t>
  </si>
  <si>
    <t xml:space="preserve">Khaosod English, 18 Apr 2019</t>
  </si>
  <si>
    <t xml:space="preserve">'Phuket cops hunting down Thai-American seasteaders', Khaosod English (18 April 2019)</t>
  </si>
  <si>
    <t xml:space="preserve">https://www.khaosodenglish.com/news/2019/04/18/phuket-cops-hunting-down-thai-american-seasteaders/</t>
  </si>
  <si>
    <t xml:space="preserve">Khaosod English</t>
  </si>
  <si>
    <t xml:space="preserve">2019-04-18</t>
  </si>
  <si>
    <t xml:space="preserve">Chapter 14: seastead</t>
  </si>
  <si>
    <t xml:space="preserve">24 nm from Phuket; s 119.</t>
  </si>
  <si>
    <t xml:space="preserve">S0185</t>
  </si>
  <si>
    <t xml:space="preserve">Hobbs and Williams (CUP 2022)</t>
  </si>
  <si>
    <t xml:space="preserve">Harry Hobbs and George Williams, Micronations and the Search for Sovereignty (CUP 2022)</t>
  </si>
  <si>
    <t xml:space="preserve">https://assets.cambridge.org/97810091/50125/excerpt/9781009150125_excerpt.pdf</t>
  </si>
  <si>
    <t xml:space="preserve">Cambridge University Press</t>
  </si>
  <si>
    <t xml:space="preserve">Chapter 14: Sealand</t>
  </si>
  <si>
    <t xml:space="preserve">S0186</t>
  </si>
  <si>
    <t xml:space="preserve">Opinio Juris, 26 Nov 2021</t>
  </si>
  <si>
    <t xml:space="preserve">'Prospects for Judicial Settlement of the Danube Border Dispute Between Croatia and Serbia', Opinio Juris (26 November 2021)</t>
  </si>
  <si>
    <t xml:space="preserve">https://opiniojuris.org/2021/11/26/prospects-for-judicial-settlement-of-the-danube-border-dispute-between-croatia-and-serbia/</t>
  </si>
  <si>
    <t xml:space="preserve">Opinio Juris</t>
  </si>
  <si>
    <t xml:space="preserve">2021-11-26</t>
  </si>
  <si>
    <t xml:space="preserve">Chapter 14: Danube lines</t>
  </si>
  <si>
    <t xml:space="preserve">S0187</t>
  </si>
  <si>
    <t xml:space="preserve">Rossman (2016) Chi J Intl L</t>
  </si>
  <si>
    <t xml:space="preserve">Gabriel Rossman, 'Extremely Loud and Incredibly Close (But Still So Far): Assessing Liberland's Claim of Statehood' (2016) 17 Chicago Journal of International Law</t>
  </si>
  <si>
    <t xml:space="preserve">https://cjil.uchicago.edu/print-archive/extremely-loud-and-incredibly-close-still-so-far-assessing-liberlands-claim-statehood</t>
  </si>
  <si>
    <t xml:space="preserve">Chicago Journal of International Law</t>
  </si>
  <si>
    <t xml:space="preserve">S0188</t>
  </si>
  <si>
    <t xml:space="preserve">AidData project 39825</t>
  </si>
  <si>
    <t xml:space="preserve">AidData, Chinese development finance dataset, project record 39825 (Dominica)</t>
  </si>
  <si>
    <t xml:space="preserve">https://china.aiddata.org/projects/39825/</t>
  </si>
  <si>
    <t xml:space="preserve">Secondary (dataset)</t>
  </si>
  <si>
    <t xml:space="preserve">AidData</t>
  </si>
  <si>
    <t xml:space="preserve">Chapter 15: Dominica 2004</t>
  </si>
  <si>
    <t xml:space="preserve">Records US$112m pledge after Dominica cut ties with Taiwan (2004).</t>
  </si>
  <si>
    <t xml:space="preserve">S0189</t>
  </si>
  <si>
    <t xml:space="preserve">RFA, 15 Jan 2024</t>
  </si>
  <si>
    <t xml:space="preserve">'Nauru severs diplomatic ties with Taiwan, to seek full relations with China', Radio Free Asia (15 January 2024)</t>
  </si>
  <si>
    <t xml:space="preserve">https://www.rfa.org/english/news/pacific/nauru-cuts-taiwan-ties-01152024031116.html</t>
  </si>
  <si>
    <t xml:space="preserve">Radio Free Asia</t>
  </si>
  <si>
    <t xml:space="preserve">2024-01-15</t>
  </si>
  <si>
    <t xml:space="preserve">Chapter 15: Naoero 2024</t>
  </si>
  <si>
    <t xml:space="preserve">Quotes Nauru government statement and Taiwan MOFA.</t>
  </si>
  <si>
    <t xml:space="preserve">S0190</t>
  </si>
  <si>
    <t xml:space="preserve">PRC–Nicaragua communiqué 2021</t>
  </si>
  <si>
    <t xml:space="preserve">Joint Communiqué on the Resumption of Diplomatic Relations between the PRC and Nicaragua (Tianjin, 10 December 2021), via GlobalSecurity</t>
  </si>
  <si>
    <t xml:space="preserve">https://www.globalsecurity.org/wmd/library/news/china/2021/12/china-211210-pladaily01.htm</t>
  </si>
  <si>
    <t xml:space="preserve">Chapter 17</t>
  </si>
  <si>
    <t xml:space="preserve">S0191</t>
  </si>
  <si>
    <t xml:space="preserve">OAU AHG/Res 16(I)</t>
  </si>
  <si>
    <t xml:space="preserve">OAU Assembly of Heads of State and Government, AHG/Res 16(I), 'Border Disputes among African States' (Cairo, July 1964)</t>
  </si>
  <si>
    <t xml:space="preserve">https://citizenshiprightsafrica.org/ahgres-16i-border-disputes-among-african-states/</t>
  </si>
  <si>
    <t xml:space="preserve">OAU</t>
  </si>
  <si>
    <t xml:space="preserve">1964-07</t>
  </si>
  <si>
    <t xml:space="preserve">Chapter 9</t>
  </si>
  <si>
    <t xml:space="preserve">S0192</t>
  </si>
  <si>
    <t xml:space="preserve">GHI, Hallstein Doctrine statement</t>
  </si>
  <si>
    <t xml:space="preserve">German History in Documents and Images, 'The Hallstein Doctrine (June 28, 1956)' (statement of the Federal Government)</t>
  </si>
  <si>
    <t xml:space="preserve">Federal Government (FRG)</t>
  </si>
  <si>
    <t xml:space="preserve">Chapter 12</t>
  </si>
  <si>
    <t xml:space="preserve">S0193</t>
  </si>
  <si>
    <t xml:space="preserve">UN Digital Library, GA Res 48/265</t>
  </si>
  <si>
    <t xml:space="preserve">UNGA Res 48/265 (24 August 1994), record</t>
  </si>
  <si>
    <t xml:space="preserve">Chapter 11</t>
  </si>
  <si>
    <t xml:space="preserve">S0194</t>
  </si>
  <si>
    <t xml:space="preserve">Govinfo, Biden statement Cook Islands</t>
  </si>
  <si>
    <t xml:space="preserve">Statement on United States Recognition of the Cook Islands, Daily Comp Pres Docs 2023 No 00833 (25 September 2023)</t>
  </si>
  <si>
    <t xml:space="preserve">https://www.govinfo.gov/content/pkg/DCPD-202300833/html/DCPD-202300833.htm</t>
  </si>
  <si>
    <t xml:space="preserve">S0195</t>
  </si>
  <si>
    <t xml:space="preserve">UN Votes project, ES-10/23</t>
  </si>
  <si>
    <t xml:space="preserve">UN Votes project, 'A/RES/ES-10/23' (votes by member)</t>
  </si>
  <si>
    <t xml:space="preserve">https://un-project.org/votes/resolution/A-RES-ES-10-23/</t>
  </si>
  <si>
    <t xml:space="preserve">Secondary (compilation of official record)</t>
  </si>
  <si>
    <t xml:space="preserve">UN Votes project</t>
  </si>
  <si>
    <t xml:space="preserve">Chapter 16, Table 16.3</t>
  </si>
  <si>
    <t xml:space="preserve">Compiled from the official voting record; checked against GA/12599 totals</t>
  </si>
  <si>
    <t xml:space="preserve">S0196</t>
  </si>
  <si>
    <t xml:space="preserve">Human Rights Voices, A/80/L.1/Rev.1 vote</t>
  </si>
  <si>
    <t xml:space="preserve">Human Rights Voices, 'U.N. General Assembly Resolution: Endorsement of the New York Declaration ... A/80/L.1/Rev.1' (votes against and abstentions)</t>
  </si>
  <si>
    <t xml:space="preserve">https://hrvoices.org</t>
  </si>
  <si>
    <t xml:space="preserve">Human Rights Voices</t>
  </si>
  <si>
    <t xml:space="preserve">Names members voting against and abstaining only; in-favour and non-voting lists not given</t>
  </si>
  <si>
    <t xml:space="preserve">S0197</t>
  </si>
  <si>
    <t xml:space="preserve">UN Press Release GA/12707</t>
  </si>
  <si>
    <t xml:space="preserve">United Nations, Meetings Coverage GA/12707 (12 September 2025)</t>
  </si>
  <si>
    <t xml:space="preserve">https://press.un.org/en/2025/ga12707.doc.htm</t>
  </si>
  <si>
    <t xml:space="preserve">S0198</t>
  </si>
  <si>
    <t xml:space="preserve">UNISPAL, GA Res ES-10/23 text</t>
  </si>
  <si>
    <t xml:space="preserve">UNGA Res ES-10/23 (10 May 2024), text</t>
  </si>
  <si>
    <t xml:space="preserve">Chapter 16 (block quotation, para 1)</t>
  </si>
  <si>
    <t xml:space="preserve">S0199</t>
  </si>
  <si>
    <t xml:space="preserve">Kaplan and Meier 1958</t>
  </si>
  <si>
    <t xml:space="preserve">EL Kaplan and P Meier, 'Nonparametric Estimation from Incomplete Observations' (1958) 53 Journal of the American Statistical Association 457</t>
  </si>
  <si>
    <t xml:space="preserve">https://doi.org/10.1080/01621459.1958.10501452</t>
  </si>
  <si>
    <t xml:space="preserve">—</t>
  </si>
  <si>
    <t xml:space="preserve">1958-06-01</t>
  </si>
  <si>
    <t xml:space="preserve">Chapter 15, Durability sheet</t>
  </si>
  <si>
    <t xml:space="preserve">Method reference only</t>
  </si>
  <si>
    <t xml:space="preserve">S0200</t>
  </si>
  <si>
    <t xml:space="preserve">Decrees Nos 147 (2014), 71 and 72 (2022)</t>
  </si>
  <si>
    <t xml:space="preserve">Decrees of the President of the Russian Federation No 147 of 17 March 2014 (Crimea) and Nos 71 and 72 of 21 February 2022 (Donetsk, Luhansk)</t>
  </si>
  <si>
    <t xml:space="preserve">https://rulaws.ru/president/Ukaz-Prezidenta-RF-ot-21.02.2022-N-71</t>
  </si>
  <si>
    <t xml:space="preserve">President of the Russian Federation</t>
  </si>
  <si>
    <t xml:space="preserve">Chapter 12; Register 3</t>
  </si>
  <si>
    <t xml:space="preserve">Russian</t>
  </si>
  <si>
    <t xml:space="preserve">Decree numbers also listed in the Ukrainian presidential decree of 4 October 2022 declaring them void (Ukrainska Pravda, 4 October 2022)</t>
  </si>
  <si>
    <t xml:space="preserve">S0201</t>
  </si>
  <si>
    <t xml:space="preserve">Decrees Nos 685 and 686 (2022)</t>
  </si>
  <si>
    <t xml:space="preserve">Decrees of the President of the Russian Federation Nos 685 and 686 of 29 September 2022 (Zaporizhzhia and Kherson)</t>
  </si>
  <si>
    <t xml:space="preserve">https://www.pravda.com.ua/rus/news/2022/10/4/7370340/</t>
  </si>
  <si>
    <t xml:space="preserve">Secondary (lists decree numbers)</t>
  </si>
  <si>
    <t xml:space="preserve">Assignment of each number to each region not confirmed from the decree texts</t>
  </si>
  <si>
    <t xml:space="preserve">S0202</t>
  </si>
  <si>
    <t xml:space="preserve">Burkina Faso–PRC communiqué 2018</t>
  </si>
  <si>
    <t xml:space="preserve">Reports of the joint communiqué of 26 May 2018 (Sputnik via GlobalSecurity, 26 May 2018)</t>
  </si>
  <si>
    <t xml:space="preserve">https://www.globalsecurity.org/wmd/library/news/taiwan/2018/taiwan-180526-sputnik01.htm</t>
  </si>
  <si>
    <t xml:space="preserve">2026-10-17</t>
  </si>
  <si>
    <t xml:space="preserve">S0203</t>
  </si>
  <si>
    <t xml:space="preserve">China Daily, Chad 2006</t>
  </si>
  <si>
    <t xml:space="preserve">'Chad cuts diplomatic ties with Taiwan', China Daily (6 August 2006)</t>
  </si>
  <si>
    <t xml:space="preserve">https://www.chinadaily.com.cn/china/2006-08/06/content_657968.htm</t>
  </si>
  <si>
    <t xml:space="preserve">S0204</t>
  </si>
  <si>
    <t xml:space="preserve">People's Daily, Grenada 2005</t>
  </si>
  <si>
    <t xml:space="preserve">'China, Grenada resume diplomatic relations', People's Daily (21 January 2005)</t>
  </si>
  <si>
    <t xml:space="preserve">2005-01-21</t>
  </si>
  <si>
    <t xml:space="preserve">Located through a secondary reference; text not consulted</t>
  </si>
  <si>
    <t xml:space="preserve">S0205</t>
  </si>
  <si>
    <t xml:space="preserve">Ministry of Foreign Affairs of the People's Republic of China, country pages (bilateral relations): North Macedonia, Liberia, Senegal</t>
  </si>
  <si>
    <t xml:space="preserve">https://www.mfa.gov.cn/eng/</t>
  </si>
  <si>
    <t xml:space="preserve">E1342, E1354, E1363</t>
  </si>
  <si>
    <t xml:space="preserve">S0206</t>
  </si>
  <si>
    <t xml:space="preserve">Xinhua, São Tomé 2016</t>
  </si>
  <si>
    <t xml:space="preserve">Xinhua report of the joint communiqué of 26 December 2016 (via GlobalSecurity)</t>
  </si>
  <si>
    <t xml:space="preserve">https://www.globalsecurity.org/wmd/library/news/china/2016/china-161226-pdo02.htm</t>
  </si>
  <si>
    <t xml:space="preserve">S0207</t>
  </si>
  <si>
    <t xml:space="preserve">Xinhua, Gambia 2016</t>
  </si>
  <si>
    <t xml:space="preserve">'China, Gambia resume diplomatic ties', People's Daily Online (Xinhua, 17 March 2016)</t>
  </si>
  <si>
    <t xml:space="preserve">https://www.globalsecurity.org/wmd/library/news/china/2016/china-160317-pdo01.htm</t>
  </si>
  <si>
    <t xml:space="preserve">S0208</t>
  </si>
  <si>
    <t xml:space="preserve">Taipei Times, Vanuatu 2004</t>
  </si>
  <si>
    <t xml:space="preserve">Melody Chen, 'Vanuatu switches allegiance back to China', Taipei Times (16 December 2004)</t>
  </si>
  <si>
    <t xml:space="preserve">https://www.taipeitimes.com/News/front/archives/2004/12/16/2003215279</t>
  </si>
  <si>
    <t xml:space="preserve">2004-12-16</t>
  </si>
  <si>
    <t xml:space="preserve">S0209</t>
  </si>
  <si>
    <t xml:space="preserve">Asiaweek, PNG 1999</t>
  </si>
  <si>
    <t xml:space="preserve">'Newsmakers', Asiaweek (30 July 1999)</t>
  </si>
  <si>
    <t xml:space="preserve">https://us.cnn.com/ASIANOW/asiaweek/magazine/99/0730/newsmakers.html</t>
  </si>
  <si>
    <t xml:space="preserve">1999-07-30</t>
  </si>
  <si>
    <t xml:space="preserve">PNG SW</t>
  </si>
  <si>
    <t xml:space="preserve">S0210</t>
  </si>
  <si>
    <t xml:space="preserve">People's Daily, Panama 2017</t>
  </si>
  <si>
    <t xml:space="preserve">'China, Panama establish diplomatic relations', People's Daily Online (13 June 2017)</t>
  </si>
  <si>
    <t xml:space="preserve">https://www.globalsecurity.org/wmd/library/news/china/2017/china-170613-pdo02.htm</t>
  </si>
  <si>
    <t xml:space="preserve">S0211</t>
  </si>
  <si>
    <t xml:space="preserve">Tubilewicz 2001</t>
  </si>
  <si>
    <t xml:space="preserve">Czeslaw Tubilewicz, 'Taiwan's Balkan Option' (2001) 12(1) Diplomacy and Statecraft 161</t>
  </si>
  <si>
    <t xml:space="preserve">https://doi.org/10.1080/09592290108406194</t>
  </si>
  <si>
    <t xml:space="preserve">2001-03-01</t>
  </si>
  <si>
    <t xml:space="preserve">Chapter 7</t>
  </si>
  <si>
    <t xml:space="preserve">S0212</t>
  </si>
  <si>
    <t xml:space="preserve">Ker-Lindsay 2015</t>
  </si>
  <si>
    <t xml:space="preserve">James Ker-Lindsay, 'Engagement without recognition' (2015) 91 International Affairs 267</t>
  </si>
  <si>
    <t xml:space="preserve">https://www.chathamhouse.org/sites/default/files/field/field_document/INTA91_2_04_Ker-Lindsay.pdf</t>
  </si>
  <si>
    <t xml:space="preserve">2015-03-01</t>
  </si>
  <si>
    <t xml:space="preserve">S0213</t>
  </si>
  <si>
    <t xml:space="preserve">Coggins 2011</t>
  </si>
  <si>
    <t xml:space="preserve">Bridget Coggins, 'Friends in High Places' (2011) 65 International Organization 433</t>
  </si>
  <si>
    <t xml:space="preserve">https://doi.org/10.1017/S0020818311000105</t>
  </si>
  <si>
    <t xml:space="preserve">2011-07-01</t>
  </si>
  <si>
    <t xml:space="preserve">Chapters 16, 17</t>
  </si>
  <si>
    <t xml:space="preserve">S0214</t>
  </si>
  <si>
    <t xml:space="preserve">ST/LEG/7/Rev.1</t>
  </si>
  <si>
    <t xml:space="preserve">Summary of Practice of the Secretary-General as Depositary of Multilateral Treaties, UN Doc ST/LEG/7/Rev.1 (1999) para 86</t>
  </si>
  <si>
    <t xml:space="preserve">https://treaties.un.org/doc/source/publications/practice/summary_english.pdf</t>
  </si>
  <si>
    <t xml:space="preserve">1999-01-01</t>
  </si>
  <si>
    <t xml:space="preserve">S0215</t>
  </si>
  <si>
    <t xml:space="preserve">Independent Diplomat past projects</t>
  </si>
  <si>
    <t xml:space="preserve">Independent Diplomat, 'Past projects'</t>
  </si>
  <si>
    <t xml:space="preserve">https://independentdiplomat.org/our-work/past-projects</t>
  </si>
  <si>
    <t xml:space="preserve">Primary (self-description)</t>
  </si>
  <si>
    <t xml:space="preserve">Independent Diplomat</t>
  </si>
  <si>
    <t xml:space="preserve">Chapter 15</t>
  </si>
  <si>
    <t xml:space="preserve">S0216</t>
  </si>
  <si>
    <t xml:space="preserve">EU–Central Asia declaration 2025</t>
  </si>
  <si>
    <t xml:space="preserve">Joint Declaration following the First European Union–Central Asia Summit (Samarkand, 4 April 2025) para 4</t>
  </si>
  <si>
    <t xml:space="preserve">https://www.consilium.europa.eu/media/n4lmrhon/250403_eu-ca-summit_joint-declaration.pdf</t>
  </si>
  <si>
    <t xml:space="preserve">EU and Central Asian states</t>
  </si>
  <si>
    <t xml:space="preserve">2025-04-04</t>
  </si>
  <si>
    <t xml:space="preserve">Chapter 10</t>
  </si>
  <si>
    <t xml:space="preserve">S0217</t>
  </si>
  <si>
    <t xml:space="preserve">Al Jazeera, South Ossetia 2022</t>
  </si>
  <si>
    <t xml:space="preserve">'Georgia's South Ossetia cancels referendum on joining Russia', Al Jazeera (31 May 2022)</t>
  </si>
  <si>
    <t xml:space="preserve">https://www.aljazeera.com/news/2022/5/31/georgias-south-ossetia-cancels-referendum-on-joining-russia</t>
  </si>
  <si>
    <t xml:space="preserve">2022-05-31</t>
  </si>
  <si>
    <t xml:space="preserve">Chapter 8</t>
  </si>
  <si>
    <t xml:space="preserve">S0218</t>
  </si>
  <si>
    <t xml:space="preserve">ICJ CR 7 Dec 2009</t>
  </si>
  <si>
    <t xml:space="preserve">ICJ, Kosovo advisory proceedings, verbatim record of 7 December 2009 (list of participants)</t>
  </si>
  <si>
    <t xml:space="preserve">https://api.icj-cij.org/sites/default/files/case-related/141/141-20091207-ORA-01-00-BI.pdf</t>
  </si>
  <si>
    <t xml:space="preserve">ICJ</t>
  </si>
  <si>
    <t xml:space="preserve">2009-12-07</t>
  </si>
  <si>
    <t xml:space="preserve">English/French</t>
  </si>
  <si>
    <t xml:space="preserve">S0219</t>
  </si>
  <si>
    <t xml:space="preserve">UN Doc A/79/704</t>
  </si>
  <si>
    <t xml:space="preserve">Letter dated 6 December 2024 from the Permanent Representative of Ecuador to the United Nations addressed to the Secretary-General, UN Doc A/79/704</t>
  </si>
  <si>
    <t xml:space="preserve">https://digitallibrary.un.org/record/4070729</t>
  </si>
  <si>
    <t xml:space="preserve">2024-12-06</t>
  </si>
  <si>
    <t xml:space="preserve">Ecuador (Sahrawi Republic) suspension</t>
  </si>
  <si>
    <t xml:space="preserve">S0220</t>
  </si>
  <si>
    <t xml:space="preserve">FRUS 1958-60 XIV doc 62</t>
  </si>
  <si>
    <t xml:space="preserve">Foreign Relations of the United States, 1958–1960, vol XIV, Africa, doc 62 (editorial note on Somaliland)</t>
  </si>
  <si>
    <t xml:space="preserve">https://history.state.gov/historicaldocuments/frus1958-60v14/d62</t>
  </si>
  <si>
    <t xml:space="preserve">Primary (official history)</t>
  </si>
  <si>
    <t xml:space="preserve">Register 3, State of Somaliland (1960)</t>
  </si>
  <si>
    <t xml:space="preserve">S0221</t>
  </si>
  <si>
    <t xml:space="preserve">RSE 2022 Liberland</t>
  </si>
  <si>
    <t xml:space="preserve">Iva Gajić, 'Liberlend pojačava diplomatske aktivnosti za priznanje', Radio Slobodna Evropa (19 July 2022), quoting the Croatian Ministry of Foreign and European Affairs</t>
  </si>
  <si>
    <t xml:space="preserve">https://www.slobodnaevropa.org/a/liberland-diplomatija-priznanje-lobiranje/31950235.html</t>
  </si>
  <si>
    <t xml:space="preserve">Secondary quoting primary</t>
  </si>
  <si>
    <t xml:space="preserve">2022-07-19</t>
  </si>
  <si>
    <t xml:space="preserve">Croatian</t>
  </si>
  <si>
    <t xml:space="preserve">S0222</t>
  </si>
  <si>
    <t xml:space="preserve">Hitchens 1984</t>
  </si>
  <si>
    <t xml:space="preserve">Christopher Hitchens, 'Uncorking the Genie', MERIP Reports No 122 (March 1984)</t>
  </si>
  <si>
    <t xml:space="preserve">https://www.merip.org/1984/03/uncorking-the-genie/</t>
  </si>
  <si>
    <t xml:space="preserve">Secondary (contemporaneous)</t>
  </si>
  <si>
    <t xml:space="preserve">1984-03-15</t>
  </si>
  <si>
    <t xml:space="preserve">Northern Cyprus: Pakistan 1983</t>
  </si>
  <si>
    <t xml:space="preserve">S0223</t>
  </si>
  <si>
    <t xml:space="preserve">S/PV.2503</t>
  </si>
  <si>
    <t xml:space="preserve">UN Security Council, 2503rd meeting (15 December 1983), UN Doc S/PV.2503</t>
  </si>
  <si>
    <t xml:space="preserve">https://digitallibrary.un.org/record/60730</t>
  </si>
  <si>
    <t xml:space="preserve">1983-12-15</t>
  </si>
  <si>
    <t xml:space="preserve">S0224</t>
  </si>
  <si>
    <t xml:space="preserve">SC Res 402 (1976)</t>
  </si>
  <si>
    <t xml:space="preserve">UNSC Res 402 (22 December 1976)</t>
  </si>
  <si>
    <t xml:space="preserve">https://www.refworld.org/node/69804</t>
  </si>
  <si>
    <t xml:space="preserve">1976-12-22</t>
  </si>
  <si>
    <t xml:space="preserve">South African homelands</t>
  </si>
  <si>
    <t xml:space="preserve">S0225</t>
  </si>
  <si>
    <t xml:space="preserve">OAU CM non-recognition of Bantustans 1976</t>
  </si>
  <si>
    <t xml:space="preserve">OAU Council of Ministers, Resolution on Non-recognition of South African Bantustans (Port Louis, 1976)</t>
  </si>
  <si>
    <t xml:space="preserve">https://africanlii.org/akn/aa-au/doc/au-ec/1976/492/eng@1976-07-03</t>
  </si>
  <si>
    <t xml:space="preserve">1976-07-03</t>
  </si>
  <si>
    <t xml:space="preserve">S0226</t>
  </si>
  <si>
    <t xml:space="preserve">SC Res 216 and 662</t>
  </si>
  <si>
    <t xml:space="preserve">UNSC Res 216 (12 November 1965); UNSC Res 662 (9 August 1990)</t>
  </si>
  <si>
    <t xml:space="preserve">https://www.refworld.org/node/67380</t>
  </si>
  <si>
    <t xml:space="preserve">Chapter 3</t>
  </si>
  <si>
    <t xml:space="preserve">S0227</t>
  </si>
  <si>
    <t xml:space="preserve">FRUS 1934 III doc 156</t>
  </si>
  <si>
    <t xml:space="preserve">Foreign Relations of the United States, 1934, vol III, doc 156 (El Salvador and Manchukuo)</t>
  </si>
  <si>
    <t xml:space="preserve">https://history.state.gov/historicaldocuments/frus1934v03/d156</t>
  </si>
  <si>
    <t xml:space="preserve">1934-05-25</t>
  </si>
  <si>
    <t xml:space="preserve">Taipei partners dates</t>
  </si>
  <si>
    <t xml:space="preserve">Office of the President (ROC) news release 15 March 2013 (Tuvalu); Jamaica Gleaner 13 August 2026 (Saint Vincent); La Nación 12 July 2024 (Paraguay); Taiwan Politics Database (others)</t>
  </si>
  <si>
    <t xml:space="preserve">https://english.president.gov.tw/NEWS/4108</t>
  </si>
  <si>
    <t xml:space="preserve">Mixed</t>
  </si>
  <si>
    <t xml:space="preserve">Chapter 7, partners table</t>
  </si>
  <si>
    <t xml:space="preserve">English/Spanish</t>
  </si>
  <si>
    <t xml:space="preserve">Belize and Palau dates differ by a day between sources</t>
  </si>
  <si>
    <t xml:space="preserve">S0229</t>
  </si>
  <si>
    <t xml:space="preserve">Rossman 2016</t>
  </si>
  <si>
    <t xml:space="preserve">Gabriel Rossman, 'Extremely Loud and Incredibly Close (But Still So Far)' (2016) 17(1) Chicago Journal of International Law 306</t>
  </si>
  <si>
    <t xml:space="preserve">https://chicagounbound.uchicago.edu/cjil/vol17/iss1/10</t>
  </si>
  <si>
    <t xml:space="preserve">2016-01-01</t>
  </si>
  <si>
    <t xml:space="preserve">S0230</t>
  </si>
  <si>
    <t xml:space="preserve">Civil Georgia, 24 Nov 2014</t>
  </si>
  <si>
    <t xml:space="preserve">'Moscow, Sokhumi Sign Treaty on "Alliance and Strategic Partnership"', Civil Georgia (24 November 2014)</t>
  </si>
  <si>
    <t xml:space="preserve">https://oldwp.civil.ge/archives/124178</t>
  </si>
  <si>
    <t xml:space="preserve">2014-11-24</t>
  </si>
  <si>
    <t xml:space="preserve">2026-10-18</t>
  </si>
  <si>
    <t xml:space="preserve">Chapter 17: Russia</t>
  </si>
  <si>
    <t xml:space="preserve">S0231</t>
  </si>
  <si>
    <t xml:space="preserve">OSW, 25 Mar 2015</t>
  </si>
  <si>
    <t xml:space="preserve">Maciej Falkowski, 'Russia is absorbing South Ossetia', OSW Analyses (25 March 2015)</t>
  </si>
  <si>
    <t xml:space="preserve">https://www.osw.waw.pl/en/publikacje/analyses/2015-03-25/russia-absorbing-south-ossetia</t>
  </si>
  <si>
    <t xml:space="preserve">Centre for Eastern Studies</t>
  </si>
  <si>
    <t xml:space="preserve">2015-03-25</t>
  </si>
  <si>
    <t xml:space="preserve">S0232</t>
  </si>
  <si>
    <t xml:space="preserve">Treaty of Tartu 1920</t>
  </si>
  <si>
    <t xml:space="preserve">Peace Treaty between Estonia and Russia (Tartu, 2 February 1920) art II, Ministry of Foreign Affairs of Estonia, 'Tartu Peace, 2 February 1920'</t>
  </si>
  <si>
    <t xml:space="preserve">https://vm.ee/en/tartu-peace</t>
  </si>
  <si>
    <t xml:space="preserve">Ministry of Foreign Affairs of Estonia</t>
  </si>
  <si>
    <t xml:space="preserve">1920-02-02</t>
  </si>
  <si>
    <t xml:space="preserve">Chapter 17: Soviet precedent</t>
  </si>
  <si>
    <t xml:space="preserve">S0233</t>
  </si>
  <si>
    <t xml:space="preserve">FRUS 1940 I doc 412</t>
  </si>
  <si>
    <t xml:space="preserve">Press Release Issued by the Department of State (23 July 1940), FRUS 1940, vol I, doc 412</t>
  </si>
  <si>
    <t xml:space="preserve">https://history.state.gov/historicaldocuments/frus1940v01/d412</t>
  </si>
  <si>
    <t xml:space="preserve">1940-07-23</t>
  </si>
  <si>
    <t xml:space="preserve">Chapter 17: Baltic non-recognition</t>
  </si>
  <si>
    <t xml:space="preserve">S0234</t>
  </si>
  <si>
    <t xml:space="preserve">Devpolicy, 21 Sep 2023</t>
  </si>
  <si>
    <t xml:space="preserve">Simon Kofe and Jess Marinaccio, 'Tuvalu Constitution updated: culture, climate change and decolonisation', Devpolicy Blog (21 September 2023)</t>
  </si>
  <si>
    <t xml:space="preserve">https://devpolicy.org/tuvalu-constitution-updated-culture-climate-change-and-decolonisation-20230921/</t>
  </si>
  <si>
    <t xml:space="preserve">Devpolicy Blog</t>
  </si>
  <si>
    <t xml:space="preserve">2023-09-21</t>
  </si>
  <si>
    <t xml:space="preserve">Chapter 18: checklist</t>
  </si>
  <si>
    <t xml:space="preserve">S0235</t>
  </si>
  <si>
    <t xml:space="preserve">Falepili Union Treaty</t>
  </si>
  <si>
    <t xml:space="preserve">Falepili Union Treaty between Australia and Tuvalu (signed 9 November 2023, in force 28 August 2024)</t>
  </si>
  <si>
    <t xml:space="preserve">https://www.dfat.gov.au/countries/tuvalu/treaty-text-falepili-union</t>
  </si>
  <si>
    <t xml:space="preserve">DFAT</t>
  </si>
  <si>
    <t xml:space="preserve">2023-11-09</t>
  </si>
  <si>
    <t xml:space="preserve">S0236</t>
  </si>
  <si>
    <t xml:space="preserve">MFAT, PIF declaration 2023</t>
  </si>
  <si>
    <t xml:space="preserve">New Zealand MFAT, 'Pacific Islands Forum Declaration on Statehood and Sea-Level Rise' (5 December 2023)</t>
  </si>
  <si>
    <t xml:space="preserve">https://www.mfat.govt.nz/en/media-and-resources/pacific-islands-forum-declaration-on-statehood-and-sea-level-rise</t>
  </si>
  <si>
    <t xml:space="preserve">MFAT</t>
  </si>
  <si>
    <t xml:space="preserve">2023-12-05</t>
  </si>
  <si>
    <t xml:space="preserve">S0237</t>
  </si>
  <si>
    <t xml:space="preserve">Riigikogu, data embassy</t>
  </si>
  <si>
    <t xml:space="preserve">Riigikogu, 'The Riigikogu approved establishing of Luxembourg data embassy'</t>
  </si>
  <si>
    <t xml:space="preserve">https://www.riigikogu.ee/en/press-releases/plenary-assembly/riigikogu-approved-establishing-luxembourg-data-embassy/</t>
  </si>
  <si>
    <t xml:space="preserve">Riigikogu</t>
  </si>
  <si>
    <t xml:space="preserve">2018</t>
  </si>
  <si>
    <t xml:space="preserve">S0238</t>
  </si>
  <si>
    <t xml:space="preserve">Baltic Times, 1 Dec 2014</t>
  </si>
  <si>
    <t xml:space="preserve">'Estonia becomes first country in world to offer e-residency', The Baltic Times (1 December 2014)</t>
  </si>
  <si>
    <t xml:space="preserve">https://www.baltictimes.com/news/articles/35820</t>
  </si>
  <si>
    <t xml:space="preserve">The Baltic Times</t>
  </si>
  <si>
    <t xml:space="preserve">2014-12-01</t>
  </si>
  <si>
    <t xml:space="preserve">S0239</t>
  </si>
  <si>
    <t xml:space="preserve">ICJ Press Release 2024/30</t>
  </si>
  <si>
    <t xml:space="preserve">ICJ, 'Mexico institutes proceedings against Ecuador and requests the Court to indicate provisional measures', Press Release No 2024/30 (11 April 2024)</t>
  </si>
  <si>
    <t xml:space="preserve">https://www.icj-cij.org/node/203895</t>
  </si>
  <si>
    <t xml:space="preserve">2024-04-11</t>
  </si>
  <si>
    <t xml:space="preserve">S0240</t>
  </si>
  <si>
    <t xml:space="preserve">SC/15670</t>
  </si>
  <si>
    <t xml:space="preserve">UN Security Council, 9609th meeting (18 April 2024), Meetings Coverage SC/15670</t>
  </si>
  <si>
    <t xml:space="preserve">https://press.un.org/en/2024/sc15670.doc.htm</t>
  </si>
  <si>
    <t xml:space="preserve">Chapters 1, 4</t>
  </si>
  <si>
    <t xml:space="preserve">S0241</t>
  </si>
  <si>
    <t xml:space="preserve">GA/12599</t>
  </si>
  <si>
    <t xml:space="preserve">UN General Assembly, ES-10, 49th meeting (10 May 2024), Meetings Coverage GA/12599</t>
  </si>
  <si>
    <t xml:space="preserve">Chapter 4</t>
  </si>
  <si>
    <t xml:space="preserve">S0242</t>
  </si>
  <si>
    <t xml:space="preserve">IMF PR 09/240</t>
  </si>
  <si>
    <t xml:space="preserve">IMF, 'Kosovo Becomes the International Monetary Fund's 186th Member', Press Release No 09/240 (29 June 2009)</t>
  </si>
  <si>
    <t xml:space="preserve">https://www.imf.org/en/News/Articles/2015/09/14/01/49/pr09240</t>
  </si>
  <si>
    <t xml:space="preserve">IMF</t>
  </si>
  <si>
    <t xml:space="preserve">2009-06-29</t>
  </si>
  <si>
    <t xml:space="preserve">S0243</t>
  </si>
  <si>
    <t xml:space="preserve">Eastern Greenland 1933</t>
  </si>
  <si>
    <t xml:space="preserve">Legal Status of Eastern Greenland (Denmark v Norway) (1933) PCIJ Rep Series A/B No 53</t>
  </si>
  <si>
    <t xml:space="preserve">https://www.icj-cij.org/sites/default/files/permanent-court-of-international-justice/serie_AB/AB_53/01_Groenland_Oriental_Arret.pdf</t>
  </si>
  <si>
    <t xml:space="preserve">PCIJ</t>
  </si>
  <si>
    <t xml:space="preserve">1933-04-05</t>
  </si>
  <si>
    <t xml:space="preserve">S0244</t>
  </si>
  <si>
    <t xml:space="preserve">FARA</t>
  </si>
  <si>
    <t xml:space="preserve">Foreign Agents Registration Act of 1938, 22 USC §§ 611–621</t>
  </si>
  <si>
    <t xml:space="preserve">https://www.law.cornell.edu/uscode/text/22/chapter-11/subchapter-II</t>
  </si>
  <si>
    <t xml:space="preserve">1938</t>
  </si>
  <si>
    <t xml:space="preserve">S0245</t>
  </si>
  <si>
    <t xml:space="preserve">Antigua News Room, 8 Jul 2023</t>
  </si>
  <si>
    <t xml:space="preserve">Antigua News Room, 'Antigua and Barbuda Establishes Diplomatic Relations with Cyberstate' (8 July 2023)</t>
  </si>
  <si>
    <t xml:space="preserve">https://antiguanewsroom.com/antigua-and-barbuda-establishes-diplomatic-relations-with-cyberstate/</t>
  </si>
  <si>
    <t xml:space="preserve">Antigua News Room</t>
  </si>
  <si>
    <t xml:space="preserve">2026-10-19</t>
  </si>
  <si>
    <t xml:space="preserve">Chapter 13: Joseon</t>
  </si>
  <si>
    <t xml:space="preserve">S0246</t>
  </si>
  <si>
    <t xml:space="preserve">Daily Beast, 2 Feb 2024</t>
  </si>
  <si>
    <t xml:space="preserve">Jeff Yang, 'How Andrew Lee Became the "Crown Prince of Korea" and Made a Digital Kingdom', The Daily Beast (2 February 2024)</t>
  </si>
  <si>
    <t xml:space="preserve">https://www.thedailybeast.com/how-andrew-lee-became-the-crown-prince-of-koreaand-made-a-digital-kingdom</t>
  </si>
  <si>
    <t xml:space="preserve">The Daily Beast</t>
  </si>
  <si>
    <t xml:space="preserve">2024-02-02</t>
  </si>
  <si>
    <t xml:space="preserve">S0247</t>
  </si>
  <si>
    <t xml:space="preserve">Pointe Xpress, 10 Jul 2023</t>
  </si>
  <si>
    <t xml:space="preserve">'Antigua and Barbuda is already benefitting from its relationship with the Joseon Cybernation', Pointe Xpress (10 July 2023)</t>
  </si>
  <si>
    <t xml:space="preserve">https://pointville.ag/antigua-and-barbuda-is-already-benefitting-from-its-relationship-with-the-joseon-cybernation/</t>
  </si>
  <si>
    <t xml:space="preserve">Pointe Xpress</t>
  </si>
  <si>
    <t xml:space="preserve">2023-07-10</t>
  </si>
  <si>
    <t xml:space="preserve">S0248</t>
  </si>
  <si>
    <t xml:space="preserve">OAS, A-40 signatories</t>
  </si>
  <si>
    <t xml:space="preserve">OAS, 'Convention on Rights and Duties of States (A-40): Signatories and Ratifications'</t>
  </si>
  <si>
    <t xml:space="preserve">https://www.oas.org/juridico/english/sigs/a-40.html</t>
  </si>
  <si>
    <t xml:space="preserve">OAS</t>
  </si>
  <si>
    <t xml:space="preserve">S0249</t>
  </si>
  <si>
    <t xml:space="preserve">OAS Charter</t>
  </si>
  <si>
    <t xml:space="preserve">Charter of the Organization of American States (1948) arts 13-14</t>
  </si>
  <si>
    <t xml:space="preserve">https://www.oas.org/en/sla/dil/inter_american_treaties_A-41_charter_OAS.asp</t>
  </si>
  <si>
    <t xml:space="preserve">1948-04-30</t>
  </si>
  <si>
    <t xml:space="preserve">S0250</t>
  </si>
  <si>
    <t xml:space="preserve">Montevideo Convention (Avalon)</t>
  </si>
  <si>
    <t xml:space="preserve">Convention on the Rights and Duties of States (1933) art 6</t>
  </si>
  <si>
    <t xml:space="preserve">https://avalon.law.yale.edu/20th_century/intam03.asp</t>
  </si>
  <si>
    <t xml:space="preserve">1933-12-26</t>
  </si>
  <si>
    <t xml:space="preserve">S0251</t>
  </si>
  <si>
    <t xml:space="preserve">ZEDE Organic Law</t>
  </si>
  <si>
    <t xml:space="preserve">Organic Law of the ZEDEs (Decree No 120-2013) art 1, unofficial English translation</t>
  </si>
  <si>
    <t xml:space="preserve">https://pzgps.hn/wp-content/uploads/2019/05/ZEDE-Organic-Law.pdf</t>
  </si>
  <si>
    <t xml:space="preserve">2013-09-06</t>
  </si>
  <si>
    <t xml:space="preserve">Chapter 13: Próspera</t>
  </si>
  <si>
    <t xml:space="preserve">S0252</t>
  </si>
  <si>
    <t xml:space="preserve">Próspera, Myths vs Facts</t>
  </si>
  <si>
    <t xml:space="preserve">Próspera, 'Myths vs Facts'</t>
  </si>
  <si>
    <t xml:space="preserve">https://www.prospera.co/en/myths-and-facts-faq</t>
  </si>
  <si>
    <t xml:space="preserve">Próspera</t>
  </si>
  <si>
    <t xml:space="preserve">S0253</t>
  </si>
  <si>
    <t xml:space="preserve">Rio Times, 29 Sep 2026</t>
  </si>
  <si>
    <t xml:space="preserve">'Honduras Próspera Seeks Talks on Charter City Rules as Fuel Blockades Hit the North', The Rio Times (29 September 2026)</t>
  </si>
  <si>
    <t xml:space="preserve">https://www.riotimesonline.com/honduras-prospera-charter-city-talks-fuel-blockades-2026/</t>
  </si>
  <si>
    <t xml:space="preserve">The Rio Times</t>
  </si>
  <si>
    <t xml:space="preserve">S0254</t>
  </si>
  <si>
    <t xml:space="preserve">Rio Times, 19 Sep 2026</t>
  </si>
  <si>
    <t xml:space="preserve">'Honduran Critics Call Próspera's New Officials a "Modern Coup"', The Rio Times (19 September 2026)</t>
  </si>
  <si>
    <t xml:space="preserve">https://www.riotimesonline.com/prospera-zede-honduras-modern-coup-sovereignty-2026</t>
  </si>
  <si>
    <t xml:space="preserve">2026-09-19</t>
  </si>
  <si>
    <t xml:space="preserve">S0255</t>
  </si>
  <si>
    <t xml:space="preserve">La Prensa, 5 Oct 2020</t>
  </si>
  <si>
    <t xml:space="preserve">'$100 millones invertirán en la zede de Choloma', La Prensa (5 October 2020)</t>
  </si>
  <si>
    <t xml:space="preserve">https://www.laprensa.hn/honduras/ciudad-morazan-sera-un-municipio-autonomo-honduras-choloma-zede-economia-desarrollo-empleo-FALP1413204</t>
  </si>
  <si>
    <t xml:space="preserve">La Prensa</t>
  </si>
  <si>
    <t xml:space="preserve">2020-10-05</t>
  </si>
  <si>
    <t xml:space="preserve">Chapter 13: ZEDEs</t>
  </si>
  <si>
    <t xml:space="preserve">S0256</t>
  </si>
  <si>
    <t xml:space="preserve">Naumann Foundation, 28 Apr 2026</t>
  </si>
  <si>
    <t xml:space="preserve">Martin de La Garanderie, 'Transnistria, the thorn in Moldova's side' (28 April 2026)</t>
  </si>
  <si>
    <t xml:space="preserve">https://www.freiheit.org/romania-and-republic-moldova/transnistria-thorn-moldovas-side</t>
  </si>
  <si>
    <t xml:space="preserve">Friedrich Naumann Foundation</t>
  </si>
  <si>
    <t xml:space="preserve">2026-04-28</t>
  </si>
  <si>
    <t xml:space="preserve">Chapter 11: Transnistria</t>
  </si>
  <si>
    <t xml:space="preserve">S0257</t>
  </si>
  <si>
    <t xml:space="preserve">GMF, 11 Mar 2026</t>
  </si>
  <si>
    <t xml:space="preserve">Pleșca and Kingston-Cox, 'Transnistria: Pain-Free Reintegration?' (11 March 2026)</t>
  </si>
  <si>
    <t xml:space="preserve">https://www.gmfus.org/news/transnistria-pain-free-reintegration</t>
  </si>
  <si>
    <t xml:space="preserve">GMF</t>
  </si>
  <si>
    <t xml:space="preserve">2026-03-11</t>
  </si>
  <si>
    <t xml:space="preserve">S0258</t>
  </si>
  <si>
    <t xml:space="preserve">Carnegie, 31 Mar 2026</t>
  </si>
  <si>
    <t xml:space="preserve">Vladimir Solovyov, 'Moldova Floats a New Approach to Its Transnistria Conundrum' (31 March 2026)</t>
  </si>
  <si>
    <t xml:space="preserve">https://carnegieendowment.org/russia-eurasia/politika/2026/03/moldova-transnistria-new-plan</t>
  </si>
  <si>
    <t xml:space="preserve">Carnegie Endowment</t>
  </si>
  <si>
    <t xml:space="preserve">2026-03-31</t>
  </si>
  <si>
    <t xml:space="preserve">S0259</t>
  </si>
  <si>
    <t xml:space="preserve">Eunews, 5 Oct 2026</t>
  </si>
  <si>
    <t xml:space="preserve">Emanuele Bonini, 'Moldova wants to join the EU by 2029; Kallas says Transnistria is not a problem', Eunews (5 October 2026)</t>
  </si>
  <si>
    <t xml:space="preserve">https://www.eunews.it/en/2026/10/05/moldova-eyes-eu-accession-in-2029-kallas-reflects-on-transnistrias-transformation/</t>
  </si>
  <si>
    <t xml:space="preserve">Eunews</t>
  </si>
  <si>
    <t xml:space="preserve">2026-10-05</t>
  </si>
  <si>
    <t xml:space="preserve">S0260</t>
  </si>
  <si>
    <t xml:space="preserve">Armenpress 2026</t>
  </si>
  <si>
    <t xml:space="preserve">'Pashinyan says Armenia always recognized NK as part of Azerbaijan', Armenpress (2026)</t>
  </si>
  <si>
    <t xml:space="preserve">https://armenpress.am/en/article/1245123</t>
  </si>
  <si>
    <t xml:space="preserve">Armenpress</t>
  </si>
  <si>
    <t xml:space="preserve">Chapter 11: Artsakh</t>
  </si>
  <si>
    <t xml:space="preserve">S0261</t>
  </si>
  <si>
    <t xml:space="preserve">ARKA, 28 Sep 2023</t>
  </si>
  <si>
    <t xml:space="preserve">'Karabakh leader dissolves all state institutions: Artsakh Republic ceases to exist', ARKA (28 September 2023)</t>
  </si>
  <si>
    <t xml:space="preserve">https://arka.am/en/news/politics/karabakh_leader_dissolves_all_state_institutions_artsakh_republic_ceases_to_exist</t>
  </si>
  <si>
    <t xml:space="preserve">ARKA</t>
  </si>
  <si>
    <t xml:space="preserve">2023-09-28</t>
  </si>
  <si>
    <t xml:space="preserve">S0262</t>
  </si>
  <si>
    <t xml:space="preserve">Meduza, 29 Sep 2023</t>
  </si>
  <si>
    <t xml:space="preserve">'Nearly 100K ethnic Armenians fled to Armenia', Meduza (29 September 2023)</t>
  </si>
  <si>
    <t xml:space="preserve">https://meduza.io/en/news/2023/09/29/nearly-100k-ethnic-armenians-fled-to-armenia-since-baku-s-assault-on-unrecognized-artsakh-republic-in-nagorno-karabakh</t>
  </si>
  <si>
    <t xml:space="preserve">2023-09-29</t>
  </si>
  <si>
    <t xml:space="preserve">S0263</t>
  </si>
  <si>
    <t xml:space="preserve">Washington Joint Declaration 2025</t>
  </si>
  <si>
    <t xml:space="preserve">Joint Declaration of Azerbaijan, Armenia and the United States (Washington, 8 August 2025)</t>
  </si>
  <si>
    <t xml:space="preserve">https://www.primeminister.am/en/press-release/item/2025/08/09/Nikol-Pashinyan-visit-US-declaration/</t>
  </si>
  <si>
    <t xml:space="preserve">Government of Armenia</t>
  </si>
  <si>
    <t xml:space="preserve">2025-08-08</t>
  </si>
  <si>
    <t xml:space="preserve">S0264</t>
  </si>
  <si>
    <t xml:space="preserve">ACE, Tokelau 2007</t>
  </si>
  <si>
    <t xml:space="preserve">ACE Electoral Knowledge Network, 'Tokelau Referendum on Self-Government (2007)'</t>
  </si>
  <si>
    <t xml:space="preserve">https://aceproject.org/today/feature-articles/tokelau-referendum-2007</t>
  </si>
  <si>
    <t xml:space="preserve">ACE</t>
  </si>
  <si>
    <t xml:space="preserve">Chapter 16: Tokelau</t>
  </si>
  <si>
    <t xml:space="preserve">S0265</t>
  </si>
  <si>
    <t xml:space="preserve">GA/COL/3166</t>
  </si>
  <si>
    <t xml:space="preserve">UN Press Release GA/COL/3166 (24 October 2007)</t>
  </si>
  <si>
    <t xml:space="preserve">https://press.un.org/en/2007/gacol3166.doc.htm</t>
  </si>
  <si>
    <t xml:space="preserve">2007-10-24</t>
  </si>
  <si>
    <t xml:space="preserve">S0266</t>
  </si>
  <si>
    <t xml:space="preserve">Al Jazeera, 12 Dec 2021</t>
  </si>
  <si>
    <t xml:space="preserve">'New Caledonia rejects independence from France in third vote', Al Jazeera (12 December 2021)</t>
  </si>
  <si>
    <t xml:space="preserve">https://www.aljazeera.com/news/2021/12/12/new-caledonia-rejects-independence-from-france-in-third-vote</t>
  </si>
  <si>
    <t xml:space="preserve">2021-12-12</t>
  </si>
  <si>
    <t xml:space="preserve">Chapter 16: New Caledonia</t>
  </si>
  <si>
    <t xml:space="preserve">S0267</t>
  </si>
  <si>
    <t xml:space="preserve">DFRLab, 7 Feb 2025</t>
  </si>
  <si>
    <t xml:space="preserve">Valentin Châtelet, 'Azerbaijani operation spread anti-France content amid 2024 New Caledonia unrest' (7 February 2025)</t>
  </si>
  <si>
    <t xml:space="preserve">https://dfrlab.org/2025/02/07/france-azerbaijan-new-caledonia/</t>
  </si>
  <si>
    <t xml:space="preserve">DFRLab</t>
  </si>
  <si>
    <t xml:space="preserve">2025-02-07</t>
  </si>
  <si>
    <t xml:space="preserve">S0268</t>
  </si>
  <si>
    <t xml:space="preserve">JURIST, 18 May 2024</t>
  </si>
  <si>
    <t xml:space="preserve">Emanuel Xhindi, 'France accuses Azerbaijan of interfering in New Caledonia riots', JURIST (18 May 2024)</t>
  </si>
  <si>
    <t xml:space="preserve">https://www.jurist.org/news/2024/05/france-accuses-azerbaijan-of-interfering-in-new-caledonia-riots</t>
  </si>
  <si>
    <t xml:space="preserve">JURIST</t>
  </si>
  <si>
    <t xml:space="preserve">2024-05-18</t>
  </si>
  <si>
    <t xml:space="preserve">S0269</t>
  </si>
  <si>
    <t xml:space="preserve">Devpolicy, 4 May 2026</t>
  </si>
  <si>
    <t xml:space="preserve">Nic Maclellan, 'After Bougival: New Caledonia's failed constitutional reform' (4 May 2026)</t>
  </si>
  <si>
    <t xml:space="preserve">https://devpolicy.org/after-bougival-new-caledonias-failed-constitutional-reform-20260504/</t>
  </si>
  <si>
    <t xml:space="preserve">2026-05-04</t>
  </si>
  <si>
    <t xml:space="preserve">S0270</t>
  </si>
  <si>
    <t xml:space="preserve">9DASHLINE, 17 Jul 2026</t>
  </si>
  <si>
    <t xml:space="preserve">Paco Milhiet, 'New Caledonia's election settles little' (17 July 2026)</t>
  </si>
  <si>
    <t xml:space="preserve">https://www.9dashline.com/article/new-caledonias-election-settles-little</t>
  </si>
  <si>
    <t xml:space="preserve">9DASHLINE</t>
  </si>
  <si>
    <t xml:space="preserve">2026-07-17</t>
  </si>
  <si>
    <t xml:space="preserve">S0271</t>
  </si>
  <si>
    <t xml:space="preserve">SCMP, Oct 2020</t>
  </si>
  <si>
    <t xml:space="preserve">'China's shadow looms as New Caledonia decides whether to leave France', SCMP (October 2020)</t>
  </si>
  <si>
    <t xml:space="preserve">https://www.scmp.com/week-asia/politics/article/3103562/chinas-shadow-looms-new-caledonia-decides-whether-leave-france</t>
  </si>
  <si>
    <t xml:space="preserve">SCMP</t>
  </si>
  <si>
    <t xml:space="preserve">2020-10</t>
  </si>
  <si>
    <t xml:space="preserve">S0272</t>
  </si>
  <si>
    <t xml:space="preserve">Diplomatic Affairs, 3 Sep 2026</t>
  </si>
  <si>
    <t xml:space="preserve">I Constantin, 'The Birth of a Nation, on Paper' (3 September 2026)</t>
  </si>
  <si>
    <t xml:space="preserve">https://www.thediplomaticaffairs.com/2026/09/03/the-birth-of-a-nation/</t>
  </si>
  <si>
    <t xml:space="preserve">The Diplomatic Affairs</t>
  </si>
  <si>
    <t xml:space="preserve">2026-09-03</t>
  </si>
  <si>
    <t xml:space="preserve">Chapter 16: Bougainville</t>
  </si>
  <si>
    <t xml:space="preserve">S0273</t>
  </si>
  <si>
    <t xml:space="preserve">Islands Business, 26 Jun 2026</t>
  </si>
  <si>
    <t xml:space="preserve">'Bougainville presses for self-government by 2027, independence by 2030', Islands Business (26 June 2026)</t>
  </si>
  <si>
    <t xml:space="preserve">https://islandsbusiness.com/news-break/bougainville-presses-for-self-government-by-2027-independence-by-2030/</t>
  </si>
  <si>
    <t xml:space="preserve">2026-06-26</t>
  </si>
  <si>
    <t xml:space="preserve">S0274</t>
  </si>
  <si>
    <t xml:space="preserve">Hermkens 2025</t>
  </si>
  <si>
    <t xml:space="preserve">Anna-Karina Hermkens, 'Bougainville wants independence...', The Conversation / Asia Pacific Report (7 June 2025)</t>
  </si>
  <si>
    <t xml:space="preserve">https://asiapacificreport.nz/2025/06/07/bougainville-wants-independence-chinas-support-for-a-controversial-mine-could-pave-the-way/</t>
  </si>
  <si>
    <t xml:space="preserve">The Conversation</t>
  </si>
  <si>
    <t xml:space="preserve">2025-06-07</t>
  </si>
  <si>
    <t xml:space="preserve">S0275</t>
  </si>
  <si>
    <t xml:space="preserve">Greenland Self-Government Act</t>
  </si>
  <si>
    <t xml:space="preserve">Act No 473 of 12 June 2009 on Greenland Self-Government, s 21</t>
  </si>
  <si>
    <t xml:space="preserve">https://stm.dk/media/zbalffp3/10-notifikation-af-7-oktober-2009-til-fn-s-generalsekretaer-om-selvstyreloven.pdf</t>
  </si>
  <si>
    <t xml:space="preserve">2009-06-12</t>
  </si>
  <si>
    <t xml:space="preserve">Chapter 16: Greenland</t>
  </si>
  <si>
    <t xml:space="preserve">S0276</t>
  </si>
  <si>
    <t xml:space="preserve">Euronews, 23 Jan 2026</t>
  </si>
  <si>
    <t xml:space="preserve">'NATO and Denmark agree to boost Arctic security after Trump walks back on Greenland threats', Euronews (23 January 2026)</t>
  </si>
  <si>
    <t xml:space="preserve">https://www.euronews.com/2026/01/23/nato-and-denmark-agree-to-boost-arctic-security-after-trump-walks-back-on-greenland-threat</t>
  </si>
  <si>
    <t xml:space="preserve">Euronews</t>
  </si>
  <si>
    <t xml:space="preserve">2026-01-23</t>
  </si>
  <si>
    <t xml:space="preserve">S0277</t>
  </si>
  <si>
    <t xml:space="preserve">Commons Library CBP-12214</t>
  </si>
  <si>
    <t xml:space="preserve">John Curtis, 'The new US–Denmark–Greenland agreement' (29 September 2026)</t>
  </si>
  <si>
    <t xml:space="preserve">https://commonslibrary.parliament.uk/research-briefings/cbp-12214/</t>
  </si>
  <si>
    <t xml:space="preserve">House of Commons Library</t>
  </si>
  <si>
    <t xml:space="preserve">S0278</t>
  </si>
  <si>
    <t xml:space="preserve">Statsministeriet, 22 Sep 2026</t>
  </si>
  <si>
    <t xml:space="preserve">'Agreement between Greenland, Denmark and the United States' (22 September 2026)</t>
  </si>
  <si>
    <t xml:space="preserve">https://stm.dk/en/press/press-releases/agreement-between-greenland-denmark-and-the-united-states/</t>
  </si>
  <si>
    <t xml:space="preserve">Prime Minister of Denmark</t>
  </si>
  <si>
    <t xml:space="preserve">2026-09-22</t>
  </si>
  <si>
    <t xml:space="preserve">S0279</t>
  </si>
  <si>
    <t xml:space="preserve">CIVICUS, 1 Dec 2021</t>
  </si>
  <si>
    <t xml:space="preserve">CIVICUS Monitor, 'Anti-government protest turns violent in Solomons' (1 December 2021)</t>
  </si>
  <si>
    <t xml:space="preserve">https://monitor.civicus.org/updates/2021/12/01/anti-government-protest-turns-violent-solomons-fires-and-looting/</t>
  </si>
  <si>
    <t xml:space="preserve">CIVICUS</t>
  </si>
  <si>
    <t xml:space="preserve">2021-12-01</t>
  </si>
  <si>
    <t xml:space="preserve">Chapter 16: Solomon Islands</t>
  </si>
  <si>
    <t xml:space="preserve">S0280</t>
  </si>
  <si>
    <t xml:space="preserve">Matangi Tonga, 30 Nov 2006</t>
  </si>
  <si>
    <t xml:space="preserve">'Tonga suffers massive job and business losses', Matangi Tonga (30 November 2006)</t>
  </si>
  <si>
    <t xml:space="preserve">https://matangitonga.to/print/2286</t>
  </si>
  <si>
    <t xml:space="preserve">Matangi Tonga</t>
  </si>
  <si>
    <t xml:space="preserve">2006-11-30</t>
  </si>
  <si>
    <t xml:space="preserve">Chapter 16: Tonga</t>
  </si>
  <si>
    <t xml:space="preserve">Space</t>
  </si>
  <si>
    <t xml:space="preserve">Claimant entity (example)</t>
  </si>
  <si>
    <t xml:space="preserve">Legal regime</t>
  </si>
  <si>
    <t xml:space="preserve">Key provision</t>
  </si>
  <si>
    <t xml:space="preserve">Gatekeepers</t>
  </si>
  <si>
    <t xml:space="preserve">Why even generous recognisers demur</t>
  </si>
  <si>
    <t xml:space="preserve">Danube pockets (Gornja Siga; 'Pocket Three')</t>
  </si>
  <si>
    <t xml:space="preserve">Free Republic of Liberland (2015); Free Republic of Verdis (2019)</t>
  </si>
  <si>
    <t xml:space="preserve">Unresolved Croatia-Serbia boundary (Croatia: cadastral line; Serbia: course of the Danube); each line places the pockets on the other side</t>
  </si>
  <si>
    <t xml:space="preserve">Croatia: area 'not no man's land (terra nullius)'; border under negotiation; Croatian border police control access</t>
  </si>
  <si>
    <t xml:space="preserve">Croatia (EU, Schengen, NATO); Serbia</t>
  </si>
  <si>
    <t xml:space="preserve">Recognition would take a position in a live bilateral boundary dispute involving an EU and NATO member; Serbia's alignment adds a second fault line. Absence of a claim by either state does not make the land terra nullius.</t>
  </si>
  <si>
    <t xml:space="preserve">Bir Tawil (Egypt-Sudan)</t>
  </si>
  <si>
    <t xml:space="preserve">Various proclaimed 'kingdoms' (from 2014)</t>
  </si>
  <si>
    <t xml:space="preserve">Egypt relies on the 1899 line; Sudan on the 1902 administrative line; each assigns Bir Tawil to the other in order to claim the Hala'ib triangle</t>
  </si>
  <si>
    <t xml:space="preserve">Neither state claims Bir Tawil, because claiming it would undercut its claim to Hala'ib</t>
  </si>
  <si>
    <t xml:space="preserve">Egypt; Sudan; African Union (uti possidetis)</t>
  </si>
  <si>
    <t xml:space="preserve">Recognition would intrude on the Hala'ib dispute and the African principle of inherited colonial borders.</t>
  </si>
  <si>
    <t xml:space="preserve">Unclaimed sector of Antarctica (Marie Byrd Land)</t>
  </si>
  <si>
    <t xml:space="preserve">Westarctica (micronation)</t>
  </si>
  <si>
    <t xml:space="preserve">Antarctic Treaty (1959): claims frozen</t>
  </si>
  <si>
    <t xml:space="preserve">Art IV(2): no new claim or enlargement while the Treaty is in force</t>
  </si>
  <si>
    <t xml:space="preserve">58 parties, 29 consultative parties, including all five permanent members of the Security Council</t>
  </si>
  <si>
    <t xml:space="preserve">Any recogniser would set itself against the consultative parties; non-parties remain exposed to their diplomatic pressure.</t>
  </si>
  <si>
    <t xml:space="preserve">S0115, S0116</t>
  </si>
  <si>
    <t xml:space="preserve">High seas</t>
  </si>
  <si>
    <t xml:space="preserve">Republic of Rose Island (1968); Sealand (within UK claimed waters since 1987)</t>
  </si>
  <si>
    <t xml:space="preserve">UNCLOS (1982); earlier Geneva Convention on the High Seas (1958)</t>
  </si>
  <si>
    <t xml:space="preserve">Art 89: no state may subject the high seas to its sovereignty; art 60(8): artificial islands have no territorial sea and are not islands</t>
  </si>
  <si>
    <t xml:space="preserve">Coastal states; UNCLOS parties</t>
  </si>
  <si>
    <t xml:space="preserve">A platform generates no territory in law; Italy seized and demolished Rose Island (1968-1969) with its courts' approval.</t>
  </si>
  <si>
    <t xml:space="preserve">S0118, S0120</t>
  </si>
  <si>
    <t xml:space="preserve">Outer space and celestial bodies</t>
  </si>
  <si>
    <t xml:space="preserve">Proposed space settlements</t>
  </si>
  <si>
    <t xml:space="preserve">Art II: not subject to national appropriation by claim of sovereignty, use, occupation or any other means</t>
  </si>
  <si>
    <t xml:space="preserve">Treaty parties, including all spacefaring states</t>
  </si>
  <si>
    <t xml:space="preserve">No state can recognise a territorial claim it is itself barred from making.</t>
  </si>
  <si>
    <t xml:space="preserve">Doctrine</t>
  </si>
  <si>
    <t xml:space="preserve">All of the above</t>
  </si>
  <si>
    <t xml:space="preserve">Customary international law</t>
  </si>
  <si>
    <t xml:space="preserve">Terra nullius means territory belonging to no one at the time of occupation; land inhabited by organised peoples was not terra nullius (Western Sahara, 1975)</t>
  </si>
  <si>
    <t xml:space="preserve">Modern practice leaves almost no land that is both unclaimed and legally available.</t>
  </si>
  <si>
    <t xml:space="preserve">Start of recognition or relations (date used)</t>
  </si>
  <si>
    <t xml:space="preserve">First loss (withdrawal, freeze, suspension, claimed withdrawal or end of relations)</t>
  </si>
  <si>
    <t xml:space="preserve">Years in force to loss or to 10 Oct 2026</t>
  </si>
  <si>
    <t xml:space="preserve">Event (1) or censored (0)</t>
  </si>
  <si>
    <t xml:space="preserve">CESO record (Universidade de Santiago de Compostela), accessed 16 Oct 2026</t>
  </si>
  <si>
    <t xml:space="preserve">1987-02-27</t>
  </si>
  <si>
    <t xml:space="preserve">1988-02-27</t>
  </si>
  <si>
    <t xml:space="preserve">2008-02-12</t>
  </si>
  <si>
    <t xml:space="preserve">1982-12-14</t>
  </si>
  <si>
    <t xml:space="preserve">2020-01-20</t>
  </si>
  <si>
    <t xml:space="preserve">1984-03-04</t>
  </si>
  <si>
    <t xml:space="preserve">1976-03-01</t>
  </si>
  <si>
    <t xml:space="preserve">2006-05-05</t>
  </si>
  <si>
    <t xml:space="preserve">1979-04-10</t>
  </si>
  <si>
    <t xml:space="preserve">1979-07-04</t>
  </si>
  <si>
    <t xml:space="preserve">1985-02-27</t>
  </si>
  <si>
    <t xml:space="preserve">2000-12-15</t>
  </si>
  <si>
    <t xml:space="preserve">1978-06-03</t>
  </si>
  <si>
    <t xml:space="preserve">1979-09-01</t>
  </si>
  <si>
    <t xml:space="preserve">1986-06-24</t>
  </si>
  <si>
    <t xml:space="preserve">2002-05-15</t>
  </si>
  <si>
    <t xml:space="preserve">1983-11-14</t>
  </si>
  <si>
    <t xml:space="preserve">1989-07-31</t>
  </si>
  <si>
    <t xml:space="preserve">1997-04-15</t>
  </si>
  <si>
    <t xml:space="preserve">1980-04-28</t>
  </si>
  <si>
    <t xml:space="preserve">1978-11-03</t>
  </si>
  <si>
    <t xml:space="preserve">1980-05-15</t>
  </si>
  <si>
    <t xml:space="preserve">1979-08-24</t>
  </si>
  <si>
    <t xml:space="preserve">2001-05-15</t>
  </si>
  <si>
    <t xml:space="preserve">1979-08-20</t>
  </si>
  <si>
    <t xml:space="preserve">1998-04-15</t>
  </si>
  <si>
    <t xml:space="preserve">1976-03-15</t>
  </si>
  <si>
    <t xml:space="preserve">1997-04-02</t>
  </si>
  <si>
    <t xml:space="preserve">1989-11-08</t>
  </si>
  <si>
    <t xml:space="preserve">2000-01-15</t>
  </si>
  <si>
    <t xml:space="preserve">1985-10-01</t>
  </si>
  <si>
    <t xml:space="preserve">1979-09-04</t>
  </si>
  <si>
    <t xml:space="preserve">2005-06-25</t>
  </si>
  <si>
    <t xml:space="preserve">2007-06-26</t>
  </si>
  <si>
    <t xml:space="preserve">1981-08-12</t>
  </si>
  <si>
    <t xml:space="preserve">1985-07-31</t>
  </si>
  <si>
    <t xml:space="preserve">1976-02-28</t>
  </si>
  <si>
    <t xml:space="preserve">1994-11-16</t>
  </si>
  <si>
    <t xml:space="preserve">2001-06-15</t>
  </si>
  <si>
    <t xml:space="preserve">1980-07-04</t>
  </si>
  <si>
    <t xml:space="preserve">1982-07-01</t>
  </si>
  <si>
    <t xml:space="preserve">2014-01-16</t>
  </si>
  <si>
    <t xml:space="preserve">2000-07-21</t>
  </si>
  <si>
    <t xml:space="preserve">1978-06-23</t>
  </si>
  <si>
    <t xml:space="preserve">2013-11-20</t>
  </si>
  <si>
    <t xml:space="preserve">2000-02-15</t>
  </si>
  <si>
    <t xml:space="preserve">2000-07-25</t>
  </si>
  <si>
    <t xml:space="preserve">1984-08-16</t>
  </si>
  <si>
    <t xml:space="preserve">1996-10-15</t>
  </si>
  <si>
    <t xml:space="preserve">1989-03-15</t>
  </si>
  <si>
    <t xml:space="preserve">2002-02-14</t>
  </si>
  <si>
    <t xml:space="preserve">1978-06-22</t>
  </si>
  <si>
    <t xml:space="preserve">1977-10-25</t>
  </si>
  <si>
    <t xml:space="preserve">1980-03-27</t>
  </si>
  <si>
    <t xml:space="preserve">1989-01-15</t>
  </si>
  <si>
    <t xml:space="preserve">2011-07-10</t>
  </si>
  <si>
    <t xml:space="preserve">2018-09-28</t>
  </si>
  <si>
    <t xml:space="preserve">1987-02-25</t>
  </si>
  <si>
    <t xml:space="preserve">1982-08-11</t>
  </si>
  <si>
    <t xml:space="preserve">1997-05-09</t>
  </si>
  <si>
    <t xml:space="preserve">1976-03-17</t>
  </si>
  <si>
    <t xml:space="preserve">1980-11-27</t>
  </si>
  <si>
    <t xml:space="preserve">2000-11-15</t>
  </si>
  <si>
    <t xml:space="preserve">1984-11-28</t>
  </si>
  <si>
    <t xml:space="preserve">1979-10-12</t>
  </si>
  <si>
    <t xml:space="preserve">2011-03-29</t>
  </si>
  <si>
    <t xml:space="preserve">1971-07-01</t>
  </si>
  <si>
    <t xml:space="preserve">ROC_Former_Partners sheet; start of last period, from 1971</t>
  </si>
  <si>
    <t xml:space="preserve">1972-07-01</t>
  </si>
  <si>
    <t xml:space="preserve">1973-07-01</t>
  </si>
  <si>
    <t xml:space="preserve">1974-07-01</t>
  </si>
  <si>
    <t xml:space="preserve">1977-07-01</t>
  </si>
  <si>
    <t xml:space="preserve">1978-07-01</t>
  </si>
  <si>
    <t xml:space="preserve">1979-07-01</t>
  </si>
  <si>
    <t xml:space="preserve">1980-07-01</t>
  </si>
  <si>
    <t xml:space="preserve">1983-07-01</t>
  </si>
  <si>
    <t xml:space="preserve">1985-07-01</t>
  </si>
  <si>
    <t xml:space="preserve">1988-07-01</t>
  </si>
  <si>
    <t xml:space="preserve">1990-07-01</t>
  </si>
  <si>
    <t xml:space="preserve">1992-07-01</t>
  </si>
  <si>
    <t xml:space="preserve">1994-07-01</t>
  </si>
  <si>
    <t xml:space="preserve">1996-07-01</t>
  </si>
  <si>
    <t xml:space="preserve">1989-07-01</t>
  </si>
  <si>
    <t xml:space="preserve">1997-07-01</t>
  </si>
  <si>
    <t xml:space="preserve">1984-07-01</t>
  </si>
  <si>
    <t xml:space="preserve">1998-07-01</t>
  </si>
  <si>
    <t xml:space="preserve">1999-07-01</t>
  </si>
  <si>
    <t xml:space="preserve">2001-07-01</t>
  </si>
  <si>
    <t xml:space="preserve">2003-07-01</t>
  </si>
  <si>
    <t xml:space="preserve">2005-07-01</t>
  </si>
  <si>
    <t xml:space="preserve">2006-07-01</t>
  </si>
  <si>
    <t xml:space="preserve">2007-07-01</t>
  </si>
  <si>
    <t xml:space="preserve">2008-07-01</t>
  </si>
  <si>
    <t xml:space="preserve">1995-07-01</t>
  </si>
  <si>
    <t xml:space="preserve">2013-07-01</t>
  </si>
  <si>
    <t xml:space="preserve">2016-07-01</t>
  </si>
  <si>
    <t xml:space="preserve">2017-07-01</t>
  </si>
  <si>
    <t xml:space="preserve">2018-07-01</t>
  </si>
  <si>
    <t xml:space="preserve">2019-07-01</t>
  </si>
  <si>
    <t xml:space="preserve">2021-07-01</t>
  </si>
  <si>
    <t xml:space="preserve">2023-07-01</t>
  </si>
  <si>
    <t xml:space="preserve">2024-07-01</t>
  </si>
  <si>
    <t xml:space="preserve">1981-07-01</t>
  </si>
  <si>
    <t xml:space="preserve">2008-08-15</t>
  </si>
  <si>
    <t xml:space="preserve">Event_Register; loss = first withdrawal announced by Serbia or suspension; refuted claims treated as not lost</t>
  </si>
  <si>
    <t xml:space="preserve">2012-10-16</t>
  </si>
  <si>
    <t xml:space="preserve">2012-10-03</t>
  </si>
  <si>
    <t xml:space="preserve">2012-12-11</t>
  </si>
  <si>
    <t xml:space="preserve">2014-08-13</t>
  </si>
  <si>
    <t xml:space="preserve">2017-11-24</t>
  </si>
  <si>
    <t xml:space="preserve">2014-07-11</t>
  </si>
  <si>
    <t xml:space="preserve">2019-09-01</t>
  </si>
  <si>
    <t xml:space="preserve">2011-07-22</t>
  </si>
  <si>
    <t xml:space="preserve">2023-01-15</t>
  </si>
  <si>
    <t xml:space="preserve">2011-08-12</t>
  </si>
  <si>
    <t xml:space="preserve">2011-09-15</t>
  </si>
  <si>
    <t xml:space="preserve">2015-05-20</t>
  </si>
  <si>
    <t xml:space="preserve">2012-01-23</t>
  </si>
  <si>
    <t xml:space="preserve">2019-11-15</t>
  </si>
  <si>
    <t xml:space="preserve">2009-05-14</t>
  </si>
  <si>
    <t xml:space="preserve">2016-07-08</t>
  </si>
  <si>
    <t xml:space="preserve">2012-03-15</t>
  </si>
  <si>
    <t xml:space="preserve">2013-01-15</t>
  </si>
  <si>
    <t xml:space="preserve">2010-04-28</t>
  </si>
  <si>
    <t xml:space="preserve">Abkhazia and South Ossetia</t>
  </si>
  <si>
    <t xml:space="preserve">Russia (Abkhazia)</t>
  </si>
  <si>
    <t xml:space="preserve">Event_Register</t>
  </si>
  <si>
    <t xml:space="preserve">Russia (South Ossetia)</t>
  </si>
  <si>
    <t xml:space="preserve">Nicaragua (Abkhazia)</t>
  </si>
  <si>
    <t xml:space="preserve">Nicaragua (South Ossetia)</t>
  </si>
  <si>
    <t xml:space="preserve">Venezuela (Abkhazia)</t>
  </si>
  <si>
    <t xml:space="preserve">Venezuela (South Ossetia)</t>
  </si>
  <si>
    <t xml:space="preserve">Naoero (Abkhazia)</t>
  </si>
  <si>
    <t xml:space="preserve">2009-12-15</t>
  </si>
  <si>
    <t xml:space="preserve">Naoero (South Ossetia)</t>
  </si>
  <si>
    <t xml:space="preserve">Syria (Abkhazia)</t>
  </si>
  <si>
    <t xml:space="preserve">Syria (South Ossetia)</t>
  </si>
  <si>
    <t xml:space="preserve">Tuvalu (Abkhazia)</t>
  </si>
  <si>
    <t xml:space="preserve">2011-09-18</t>
  </si>
  <si>
    <t xml:space="preserve">Tuvalu (South Ossetia)</t>
  </si>
  <si>
    <t xml:space="preserve">Vanuatu (Abkhazia)</t>
  </si>
  <si>
    <t xml:space="preserve">State of Palestine</t>
  </si>
  <si>
    <t xml:space="preserve">Event_Register (no losses)</t>
  </si>
  <si>
    <t xml:space="preserve">2013-09-15</t>
  </si>
  <si>
    <t xml:space="preserve">1989-05-15</t>
  </si>
  <si>
    <t xml:space="preserve">1995-11-15</t>
  </si>
</sst>
</file>

<file path=xl/styles.xml><?xml version="1.0" encoding="utf-8"?>
<styleSheet xmlns="http://schemas.openxmlformats.org/spreadsheetml/2006/main">
  <numFmts count="2">
    <numFmt numFmtId="164" formatCode="General"/>
    <numFmt numFmtId="165" formatCode="General"/>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color theme="1"/>
      <name val="Arial"/>
      <family val="0"/>
      <charset val="1"/>
    </font>
    <font>
      <sz val="10"/>
      <name val="Arial"/>
      <family val="0"/>
      <charset val="1"/>
    </font>
    <font>
      <b val="true"/>
      <sz val="10"/>
      <name val="Arial"/>
      <family val="0"/>
      <charset val="1"/>
    </font>
    <font>
      <b val="true"/>
      <sz val="10"/>
      <color rgb="FFFFFFFF"/>
      <name val="Arial"/>
      <family val="0"/>
      <charset val="1"/>
    </font>
    <font>
      <sz val="10"/>
      <name val="Noto Sans CJK SC"/>
      <family val="2"/>
    </font>
  </fonts>
  <fills count="3">
    <fill>
      <patternFill patternType="none"/>
    </fill>
    <fill>
      <patternFill patternType="gray125"/>
    </fill>
    <fill>
      <patternFill patternType="solid">
        <fgColor rgb="FF1F3A5F"/>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5" fontId="7"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34"/>
    <col collapsed="false" customWidth="true" hidden="false" outlineLevel="0" max="3" min="3" style="1" width="100"/>
  </cols>
  <sheetData>
    <row r="1" customFormat="false" ht="17.25" hidden="false" customHeight="true" outlineLevel="0" collapsed="false">
      <c r="A1" s="2" t="s">
        <v>0</v>
      </c>
      <c r="B1" s="3"/>
      <c r="C1" s="3"/>
    </row>
    <row r="2" customFormat="false" ht="15" hidden="false" customHeight="true" outlineLevel="0" collapsed="false">
      <c r="A2" s="4" t="s">
        <v>1</v>
      </c>
      <c r="B2" s="3"/>
      <c r="C2" s="3"/>
    </row>
    <row r="3" customFormat="false" ht="15" hidden="false" customHeight="true" outlineLevel="0" collapsed="false">
      <c r="A3" s="3"/>
      <c r="B3" s="3"/>
      <c r="C3" s="3"/>
    </row>
    <row r="4" customFormat="false" ht="15" hidden="false" customHeight="true" outlineLevel="0" collapsed="false">
      <c r="A4" s="5" t="s">
        <v>2</v>
      </c>
      <c r="B4" s="3"/>
      <c r="C4" s="3"/>
    </row>
    <row r="5" customFormat="false" ht="15" hidden="false" customHeight="true" outlineLevel="0" collapsed="false">
      <c r="A5" s="6" t="s">
        <v>3</v>
      </c>
      <c r="B5" s="6" t="s">
        <v>4</v>
      </c>
      <c r="C5" s="6" t="s">
        <v>5</v>
      </c>
    </row>
    <row r="6" customFormat="false" ht="23.25" hidden="false" customHeight="true" outlineLevel="0" collapsed="false">
      <c r="A6" s="7" t="s">
        <v>6</v>
      </c>
      <c r="B6" s="7" t="s">
        <v>7</v>
      </c>
      <c r="C6" s="7" t="s">
        <v>8</v>
      </c>
    </row>
    <row r="7" customFormat="false" ht="23.25" hidden="false" customHeight="true" outlineLevel="0" collapsed="false">
      <c r="A7" s="7" t="s">
        <v>9</v>
      </c>
      <c r="B7" s="7" t="s">
        <v>10</v>
      </c>
      <c r="C7" s="7" t="s">
        <v>11</v>
      </c>
    </row>
    <row r="8" customFormat="false" ht="23.25" hidden="false" customHeight="true" outlineLevel="0" collapsed="false">
      <c r="A8" s="7" t="s">
        <v>12</v>
      </c>
      <c r="B8" s="7" t="s">
        <v>13</v>
      </c>
      <c r="C8" s="7" t="s">
        <v>14</v>
      </c>
    </row>
    <row r="9" customFormat="false" ht="23.25" hidden="false" customHeight="true" outlineLevel="0" collapsed="false">
      <c r="A9" s="7" t="s">
        <v>15</v>
      </c>
      <c r="B9" s="7" t="s">
        <v>16</v>
      </c>
      <c r="C9" s="7" t="s">
        <v>17</v>
      </c>
    </row>
    <row r="10" customFormat="false" ht="23.25" hidden="false" customHeight="true" outlineLevel="0" collapsed="false">
      <c r="A10" s="7" t="s">
        <v>18</v>
      </c>
      <c r="B10" s="7" t="s">
        <v>19</v>
      </c>
      <c r="C10" s="7" t="s">
        <v>20</v>
      </c>
    </row>
    <row r="11" customFormat="false" ht="15" hidden="false" customHeight="true" outlineLevel="0" collapsed="false">
      <c r="A11" s="3"/>
      <c r="B11" s="3"/>
      <c r="C11" s="3"/>
    </row>
    <row r="12" customFormat="false" ht="15" hidden="false" customHeight="true" outlineLevel="0" collapsed="false">
      <c r="A12" s="5" t="s">
        <v>21</v>
      </c>
      <c r="B12" s="3"/>
      <c r="C12" s="3"/>
    </row>
    <row r="13" customFormat="false" ht="15" hidden="false" customHeight="true" outlineLevel="0" collapsed="false">
      <c r="A13" s="6" t="s">
        <v>3</v>
      </c>
      <c r="B13" s="6" t="s">
        <v>4</v>
      </c>
      <c r="C13" s="6" t="s">
        <v>22</v>
      </c>
    </row>
    <row r="14" customFormat="false" ht="15" hidden="false" customHeight="true" outlineLevel="0" collapsed="false">
      <c r="A14" s="7" t="s">
        <v>23</v>
      </c>
      <c r="B14" s="7" t="s">
        <v>24</v>
      </c>
      <c r="C14" s="7" t="s">
        <v>25</v>
      </c>
    </row>
    <row r="15" customFormat="false" ht="23.25" hidden="false" customHeight="true" outlineLevel="0" collapsed="false">
      <c r="A15" s="7" t="s">
        <v>26</v>
      </c>
      <c r="B15" s="7" t="s">
        <v>27</v>
      </c>
      <c r="C15" s="7" t="s">
        <v>28</v>
      </c>
    </row>
    <row r="16" customFormat="false" ht="23.25" hidden="false" customHeight="true" outlineLevel="0" collapsed="false">
      <c r="A16" s="7" t="s">
        <v>29</v>
      </c>
      <c r="B16" s="7" t="s">
        <v>30</v>
      </c>
      <c r="C16" s="7" t="s">
        <v>31</v>
      </c>
    </row>
    <row r="17" customFormat="false" ht="15" hidden="false" customHeight="true" outlineLevel="0" collapsed="false">
      <c r="A17" s="7" t="s">
        <v>32</v>
      </c>
      <c r="B17" s="7" t="s">
        <v>33</v>
      </c>
      <c r="C17" s="7" t="s">
        <v>34</v>
      </c>
    </row>
    <row r="18" customFormat="false" ht="23.25" hidden="false" customHeight="true" outlineLevel="0" collapsed="false">
      <c r="A18" s="7" t="s">
        <v>35</v>
      </c>
      <c r="B18" s="7" t="s">
        <v>36</v>
      </c>
      <c r="C18" s="7" t="s">
        <v>37</v>
      </c>
    </row>
    <row r="19" customFormat="false" ht="15" hidden="false" customHeight="true" outlineLevel="0" collapsed="false">
      <c r="A19" s="7" t="s">
        <v>38</v>
      </c>
      <c r="B19" s="7" t="s">
        <v>39</v>
      </c>
      <c r="C19" s="7" t="s">
        <v>40</v>
      </c>
    </row>
    <row r="20" customFormat="false" ht="23.25" hidden="false" customHeight="true" outlineLevel="0" collapsed="false">
      <c r="A20" s="7" t="s">
        <v>41</v>
      </c>
      <c r="B20" s="7" t="s">
        <v>42</v>
      </c>
      <c r="C20" s="7" t="s">
        <v>43</v>
      </c>
    </row>
    <row r="21" customFormat="false" ht="15" hidden="false" customHeight="true" outlineLevel="0" collapsed="false">
      <c r="A21" s="7" t="s">
        <v>44</v>
      </c>
      <c r="B21" s="7" t="s">
        <v>45</v>
      </c>
      <c r="C21" s="7" t="s">
        <v>46</v>
      </c>
    </row>
    <row r="22" customFormat="false" ht="15" hidden="false" customHeight="true" outlineLevel="0" collapsed="false">
      <c r="A22" s="7" t="s">
        <v>47</v>
      </c>
      <c r="B22" s="7" t="s">
        <v>48</v>
      </c>
      <c r="C22" s="7" t="s">
        <v>49</v>
      </c>
    </row>
    <row r="23" customFormat="false" ht="15" hidden="false" customHeight="true" outlineLevel="0" collapsed="false">
      <c r="A23" s="7" t="s">
        <v>50</v>
      </c>
      <c r="B23" s="7" t="s">
        <v>51</v>
      </c>
      <c r="C23" s="7" t="s">
        <v>52</v>
      </c>
    </row>
    <row r="24" customFormat="false" ht="15" hidden="false" customHeight="true" outlineLevel="0" collapsed="false">
      <c r="A24" s="7" t="s">
        <v>53</v>
      </c>
      <c r="B24" s="7" t="s">
        <v>54</v>
      </c>
      <c r="C24" s="7" t="s">
        <v>55</v>
      </c>
    </row>
    <row r="25" customFormat="false" ht="15" hidden="false" customHeight="true" outlineLevel="0" collapsed="false">
      <c r="A25" s="7" t="s">
        <v>56</v>
      </c>
      <c r="B25" s="7" t="s">
        <v>57</v>
      </c>
      <c r="C25" s="7" t="s">
        <v>58</v>
      </c>
    </row>
    <row r="26" customFormat="false" ht="15" hidden="false" customHeight="true" outlineLevel="0" collapsed="false">
      <c r="A26" s="7" t="s">
        <v>59</v>
      </c>
      <c r="B26" s="7" t="s">
        <v>60</v>
      </c>
      <c r="C26" s="7" t="s">
        <v>61</v>
      </c>
    </row>
    <row r="27" customFormat="false" ht="23.25" hidden="false" customHeight="true" outlineLevel="0" collapsed="false">
      <c r="A27" s="7" t="s">
        <v>62</v>
      </c>
      <c r="B27" s="7" t="s">
        <v>63</v>
      </c>
      <c r="C27" s="7" t="s">
        <v>64</v>
      </c>
    </row>
    <row r="28" customFormat="false" ht="23.25" hidden="false" customHeight="true" outlineLevel="0" collapsed="false">
      <c r="A28" s="7" t="s">
        <v>65</v>
      </c>
      <c r="B28" s="7" t="s">
        <v>66</v>
      </c>
      <c r="C28" s="7" t="s">
        <v>67</v>
      </c>
    </row>
    <row r="29" customFormat="false" ht="15" hidden="false" customHeight="true" outlineLevel="0" collapsed="false">
      <c r="A29" s="3"/>
      <c r="B29" s="3"/>
      <c r="C29" s="3"/>
    </row>
    <row r="30" customFormat="false" ht="15" hidden="false" customHeight="true" outlineLevel="0" collapsed="false">
      <c r="A30" s="5" t="s">
        <v>68</v>
      </c>
      <c r="B30" s="3"/>
      <c r="C30" s="3"/>
    </row>
    <row r="31" customFormat="false" ht="15" hidden="false" customHeight="true" outlineLevel="0" collapsed="false">
      <c r="A31" s="6" t="s">
        <v>3</v>
      </c>
      <c r="B31" s="6" t="s">
        <v>4</v>
      </c>
      <c r="C31" s="6" t="s">
        <v>69</v>
      </c>
    </row>
    <row r="32" customFormat="false" ht="23.25" hidden="false" customHeight="true" outlineLevel="0" collapsed="false">
      <c r="A32" s="7" t="s">
        <v>70</v>
      </c>
      <c r="B32" s="7" t="s">
        <v>71</v>
      </c>
      <c r="C32" s="7" t="s">
        <v>72</v>
      </c>
    </row>
    <row r="33" customFormat="false" ht="23.25" hidden="false" customHeight="true" outlineLevel="0" collapsed="false">
      <c r="A33" s="7" t="s">
        <v>73</v>
      </c>
      <c r="B33" s="7" t="s">
        <v>74</v>
      </c>
      <c r="C33" s="7" t="s">
        <v>75</v>
      </c>
    </row>
    <row r="34" customFormat="false" ht="15" hidden="false" customHeight="true" outlineLevel="0" collapsed="false">
      <c r="A34" s="7" t="s">
        <v>76</v>
      </c>
      <c r="B34" s="7" t="s">
        <v>77</v>
      </c>
      <c r="C34" s="7" t="s">
        <v>78</v>
      </c>
    </row>
    <row r="35" customFormat="false" ht="15" hidden="false" customHeight="true" outlineLevel="0" collapsed="false">
      <c r="A35" s="3"/>
      <c r="B35" s="3"/>
      <c r="C35" s="3"/>
    </row>
    <row r="36" customFormat="false" ht="15" hidden="false" customHeight="true" outlineLevel="0" collapsed="false">
      <c r="A36" s="5" t="s">
        <v>79</v>
      </c>
      <c r="B36" s="3"/>
      <c r="C36" s="3"/>
    </row>
    <row r="37" customFormat="false" ht="15" hidden="false" customHeight="true" outlineLevel="0" collapsed="false">
      <c r="A37" s="6" t="s">
        <v>80</v>
      </c>
      <c r="B37" s="6" t="s">
        <v>4</v>
      </c>
      <c r="C37" s="6" t="s">
        <v>81</v>
      </c>
    </row>
    <row r="38" customFormat="false" ht="15" hidden="false" customHeight="true" outlineLevel="0" collapsed="false">
      <c r="A38" s="7" t="s">
        <v>82</v>
      </c>
      <c r="B38" s="7" t="s">
        <v>83</v>
      </c>
      <c r="C38" s="7" t="s">
        <v>84</v>
      </c>
    </row>
    <row r="39" customFormat="false" ht="23.25" hidden="false" customHeight="true" outlineLevel="0" collapsed="false">
      <c r="A39" s="7" t="s">
        <v>85</v>
      </c>
      <c r="B39" s="7" t="s">
        <v>86</v>
      </c>
      <c r="C39" s="7" t="s">
        <v>87</v>
      </c>
    </row>
    <row r="40" customFormat="false" ht="15" hidden="false" customHeight="true" outlineLevel="0" collapsed="false">
      <c r="A40" s="7" t="s">
        <v>88</v>
      </c>
      <c r="B40" s="7" t="s">
        <v>89</v>
      </c>
      <c r="C40" s="7" t="s">
        <v>90</v>
      </c>
    </row>
    <row r="41" customFormat="false" ht="23.25" hidden="false" customHeight="true" outlineLevel="0" collapsed="false">
      <c r="A41" s="7" t="s">
        <v>91</v>
      </c>
      <c r="B41" s="7" t="s">
        <v>92</v>
      </c>
      <c r="C41" s="7" t="s">
        <v>93</v>
      </c>
    </row>
    <row r="42" customFormat="false" ht="15" hidden="false" customHeight="true" outlineLevel="0" collapsed="false">
      <c r="A42" s="3"/>
      <c r="B42" s="3"/>
      <c r="C42" s="3"/>
    </row>
    <row r="43" customFormat="false" ht="15" hidden="false" customHeight="true" outlineLevel="0" collapsed="false">
      <c r="A43" s="5" t="s">
        <v>94</v>
      </c>
      <c r="B43" s="3"/>
      <c r="C43" s="3"/>
    </row>
    <row r="44" customFormat="false" ht="15" hidden="false" customHeight="true" outlineLevel="0" collapsed="false">
      <c r="A44" s="6" t="s">
        <v>95</v>
      </c>
      <c r="B44" s="6" t="s">
        <v>96</v>
      </c>
      <c r="C44" s="6" t="s">
        <v>97</v>
      </c>
    </row>
    <row r="45" customFormat="false" ht="15" hidden="false" customHeight="true" outlineLevel="0" collapsed="false">
      <c r="A45" s="7" t="s">
        <v>98</v>
      </c>
      <c r="B45" s="7" t="s">
        <v>99</v>
      </c>
      <c r="C45" s="7" t="s">
        <v>100</v>
      </c>
    </row>
    <row r="46" customFormat="false" ht="23.25" hidden="false" customHeight="true" outlineLevel="0" collapsed="false">
      <c r="A46" s="7" t="s">
        <v>101</v>
      </c>
      <c r="B46" s="7" t="s">
        <v>102</v>
      </c>
      <c r="C46" s="7" t="s">
        <v>103</v>
      </c>
    </row>
    <row r="47" customFormat="false" ht="23.25" hidden="false" customHeight="true" outlineLevel="0" collapsed="false">
      <c r="A47" s="7" t="s">
        <v>104</v>
      </c>
      <c r="B47" s="7" t="s">
        <v>105</v>
      </c>
      <c r="C47" s="7" t="s">
        <v>106</v>
      </c>
    </row>
    <row r="48" customFormat="false" ht="15" hidden="false" customHeight="true" outlineLevel="0" collapsed="false">
      <c r="A48" s="7" t="s">
        <v>107</v>
      </c>
      <c r="B48" s="7" t="s">
        <v>108</v>
      </c>
      <c r="C48" s="7" t="s">
        <v>109</v>
      </c>
    </row>
    <row r="49" customFormat="false" ht="15" hidden="false" customHeight="true" outlineLevel="0" collapsed="false">
      <c r="A49" s="3"/>
      <c r="B49" s="3"/>
      <c r="C49" s="3"/>
    </row>
    <row r="50" customFormat="false" ht="15" hidden="false" customHeight="true" outlineLevel="0" collapsed="false">
      <c r="A50" s="5" t="s">
        <v>110</v>
      </c>
      <c r="B50" s="3"/>
      <c r="C50" s="3"/>
    </row>
    <row r="51" customFormat="false" ht="15" hidden="false" customHeight="true" outlineLevel="0" collapsed="false">
      <c r="A51" s="6" t="s">
        <v>111</v>
      </c>
      <c r="B51" s="6" t="s">
        <v>112</v>
      </c>
      <c r="C51" s="6" t="s">
        <v>113</v>
      </c>
    </row>
    <row r="52" customFormat="false" ht="23.25" hidden="false" customHeight="true" outlineLevel="0" collapsed="false">
      <c r="A52" s="7" t="s">
        <v>98</v>
      </c>
      <c r="B52" s="7" t="s">
        <v>114</v>
      </c>
      <c r="C52" s="7" t="s">
        <v>115</v>
      </c>
    </row>
    <row r="53" customFormat="false" ht="23.25" hidden="false" customHeight="true" outlineLevel="0" collapsed="false">
      <c r="A53" s="7" t="s">
        <v>101</v>
      </c>
      <c r="B53" s="7" t="s">
        <v>116</v>
      </c>
      <c r="C53" s="7" t="s">
        <v>117</v>
      </c>
    </row>
    <row r="54" customFormat="false" ht="23.25" hidden="false" customHeight="true" outlineLevel="0" collapsed="false">
      <c r="A54" s="7" t="s">
        <v>104</v>
      </c>
      <c r="B54" s="7" t="s">
        <v>118</v>
      </c>
      <c r="C54" s="7" t="s">
        <v>119</v>
      </c>
    </row>
    <row r="55" customFormat="false" ht="23.25" hidden="false" customHeight="true" outlineLevel="0" collapsed="false">
      <c r="A55" s="7" t="s">
        <v>107</v>
      </c>
      <c r="B55" s="7" t="s">
        <v>120</v>
      </c>
      <c r="C55" s="7" t="s">
        <v>121</v>
      </c>
    </row>
    <row r="56" customFormat="false" ht="15" hidden="false" customHeight="true" outlineLevel="0" collapsed="false">
      <c r="A56" s="7" t="s">
        <v>122</v>
      </c>
      <c r="B56" s="7" t="s">
        <v>123</v>
      </c>
      <c r="C56" s="7" t="s">
        <v>124</v>
      </c>
    </row>
    <row r="57" customFormat="false" ht="34.5" hidden="false" customHeight="true" outlineLevel="0" collapsed="false">
      <c r="A57" s="7" t="s">
        <v>125</v>
      </c>
      <c r="B57" s="7" t="s">
        <v>126</v>
      </c>
      <c r="C57" s="7" t="s">
        <v>127</v>
      </c>
    </row>
    <row r="59" customFormat="false" ht="15" hidden="false" customHeight="true" outlineLevel="0" collapsed="false">
      <c r="A59" s="5" t="s">
        <v>128</v>
      </c>
    </row>
    <row r="60" customFormat="false" ht="15" hidden="false" customHeight="true" outlineLevel="0" collapsed="false">
      <c r="A60" s="7" t="s">
        <v>129</v>
      </c>
      <c r="B60" s="7" t="s">
        <v>130</v>
      </c>
      <c r="C60" s="7" t="s">
        <v>131</v>
      </c>
    </row>
    <row r="61" customFormat="false" ht="15" hidden="false" customHeight="true" outlineLevel="0" collapsed="false">
      <c r="A61" s="7" t="s">
        <v>132</v>
      </c>
      <c r="B61" s="7" t="s">
        <v>133</v>
      </c>
      <c r="C61" s="7" t="s">
        <v>134</v>
      </c>
    </row>
    <row r="62" customFormat="false" ht="15" hidden="false" customHeight="true" outlineLevel="0" collapsed="false">
      <c r="A62" s="7" t="s">
        <v>135</v>
      </c>
      <c r="B62" s="7" t="s">
        <v>136</v>
      </c>
      <c r="C62" s="7" t="s">
        <v>137</v>
      </c>
    </row>
    <row r="64" customFormat="false" ht="15" hidden="false" customHeight="true" outlineLevel="0" collapsed="false">
      <c r="A64" s="5" t="s">
        <v>138</v>
      </c>
    </row>
    <row r="65" customFormat="false" ht="45.75" hidden="false" customHeight="true" outlineLevel="0" collapsed="false">
      <c r="C65" s="8" t="s">
        <v>139</v>
      </c>
    </row>
    <row r="66" customFormat="false" ht="15" hidden="false" customHeight="true" outlineLevel="0" collapsed="false">
      <c r="C66" s="1" t="s">
        <v>140</v>
      </c>
    </row>
    <row r="67" customFormat="false" ht="15" hidden="false" customHeight="true" outlineLevel="0" collapsed="false">
      <c r="C67" s="1" t="s">
        <v>141</v>
      </c>
    </row>
    <row r="68" customFormat="false" ht="15" hidden="false" customHeight="true" outlineLevel="0" collapsed="false">
      <c r="C68" s="1" t="s">
        <v>142</v>
      </c>
    </row>
    <row r="69" customFormat="false" ht="15" hidden="false" customHeight="true" outlineLevel="0" collapsed="false">
      <c r="C69" s="1" t="s">
        <v>143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26"/>
    <col collapsed="false" customWidth="true" hidden="false" outlineLevel="0" max="3" min="3" style="1" width="10"/>
    <col collapsed="false" customWidth="true" hidden="false" outlineLevel="0" max="12" min="4" style="1" width="12"/>
    <col collapsed="false" customWidth="true" hidden="false" outlineLevel="0" max="14" min="13" style="1" width="16"/>
    <col collapsed="false" customWidth="true" hidden="false" outlineLevel="0" max="15" min="15" style="1" width="26"/>
  </cols>
  <sheetData>
    <row r="1" customFormat="false" ht="34.5" hidden="false" customHeight="true" outlineLevel="0" collapsed="false">
      <c r="A1" s="9" t="s">
        <v>144</v>
      </c>
      <c r="B1" s="9" t="s">
        <v>145</v>
      </c>
      <c r="C1" s="9" t="s">
        <v>146</v>
      </c>
      <c r="D1" s="9" t="s">
        <v>147</v>
      </c>
      <c r="E1" s="9" t="s">
        <v>148</v>
      </c>
      <c r="F1" s="9" t="s">
        <v>149</v>
      </c>
      <c r="G1" s="9" t="s">
        <v>150</v>
      </c>
      <c r="H1" s="9" t="s">
        <v>151</v>
      </c>
      <c r="I1" s="9" t="s">
        <v>152</v>
      </c>
      <c r="J1" s="9" t="s">
        <v>153</v>
      </c>
      <c r="K1" s="9" t="s">
        <v>154</v>
      </c>
      <c r="L1" s="9" t="s">
        <v>155</v>
      </c>
      <c r="M1" s="9" t="s">
        <v>156</v>
      </c>
      <c r="N1" s="9" t="s">
        <v>157</v>
      </c>
      <c r="O1" s="10" t="s">
        <v>158</v>
      </c>
    </row>
    <row r="2" customFormat="false" ht="15" hidden="false" customHeight="true" outlineLevel="0" collapsed="false">
      <c r="A2" s="11" t="s">
        <v>159</v>
      </c>
      <c r="B2" s="11" t="s">
        <v>159</v>
      </c>
      <c r="C2" s="11" t="s">
        <v>160</v>
      </c>
      <c r="D2" s="11" t="s">
        <v>161</v>
      </c>
      <c r="E2" s="12" t="s">
        <v>9</v>
      </c>
      <c r="F2" s="12" t="s">
        <v>6</v>
      </c>
      <c r="G2" s="12" t="s">
        <v>9</v>
      </c>
      <c r="H2" s="12" t="s">
        <v>6</v>
      </c>
      <c r="I2" s="12" t="s">
        <v>9</v>
      </c>
      <c r="J2" s="12" t="s">
        <v>6</v>
      </c>
      <c r="K2" s="12" t="s">
        <v>9</v>
      </c>
      <c r="L2" s="12" t="s">
        <v>9</v>
      </c>
      <c r="M2" s="13" t="n">
        <f aca="false">COUNTIF(E2:L2,"A")-COUNTIF(I2,"A")</f>
        <v>3</v>
      </c>
      <c r="N2" s="13" t="n">
        <f aca="false">COUNTIF(E2:L2,"A")</f>
        <v>3</v>
      </c>
      <c r="O2" s="11" t="s">
        <v>162</v>
      </c>
    </row>
    <row r="3" customFormat="false" ht="15" hidden="false" customHeight="true" outlineLevel="0" collapsed="false">
      <c r="A3" s="11" t="s">
        <v>163</v>
      </c>
      <c r="B3" s="11" t="s">
        <v>163</v>
      </c>
      <c r="C3" s="11" t="s">
        <v>164</v>
      </c>
      <c r="D3" s="11" t="s">
        <v>165</v>
      </c>
      <c r="E3" s="12" t="s">
        <v>9</v>
      </c>
      <c r="F3" s="12" t="s">
        <v>6</v>
      </c>
      <c r="G3" s="12" t="s">
        <v>9</v>
      </c>
      <c r="H3" s="12" t="s">
        <v>6</v>
      </c>
      <c r="I3" s="12" t="s">
        <v>9</v>
      </c>
      <c r="J3" s="12" t="s">
        <v>6</v>
      </c>
      <c r="K3" s="12" t="s">
        <v>9</v>
      </c>
      <c r="L3" s="12" t="s">
        <v>9</v>
      </c>
      <c r="M3" s="13" t="n">
        <f aca="false">COUNTIF(E3:L3,"A")-COUNTIF(I3,"A")</f>
        <v>3</v>
      </c>
      <c r="N3" s="13" t="n">
        <f aca="false">COUNTIF(E3:L3,"A")</f>
        <v>3</v>
      </c>
      <c r="O3" s="11" t="s">
        <v>166</v>
      </c>
    </row>
    <row r="4" customFormat="false" ht="15" hidden="false" customHeight="true" outlineLevel="0" collapsed="false">
      <c r="A4" s="11" t="s">
        <v>167</v>
      </c>
      <c r="B4" s="11" t="s">
        <v>167</v>
      </c>
      <c r="C4" s="11" t="s">
        <v>168</v>
      </c>
      <c r="D4" s="11" t="s">
        <v>169</v>
      </c>
      <c r="E4" s="12" t="s">
        <v>9</v>
      </c>
      <c r="F4" s="12" t="s">
        <v>9</v>
      </c>
      <c r="G4" s="12" t="s">
        <v>9</v>
      </c>
      <c r="H4" s="12" t="s">
        <v>6</v>
      </c>
      <c r="I4" s="12" t="s">
        <v>9</v>
      </c>
      <c r="J4" s="12" t="s">
        <v>6</v>
      </c>
      <c r="K4" s="12" t="s">
        <v>9</v>
      </c>
      <c r="L4" s="12" t="s">
        <v>9</v>
      </c>
      <c r="M4" s="13" t="n">
        <f aca="false">COUNTIF(E4:L4,"A")-COUNTIF(I4,"A")</f>
        <v>2</v>
      </c>
      <c r="N4" s="13" t="n">
        <f aca="false">COUNTIF(E4:L4,"A")</f>
        <v>2</v>
      </c>
      <c r="O4" s="11" t="s">
        <v>170</v>
      </c>
    </row>
    <row r="5" customFormat="false" ht="15" hidden="false" customHeight="true" outlineLevel="0" collapsed="false">
      <c r="A5" s="11" t="s">
        <v>171</v>
      </c>
      <c r="B5" s="11" t="s">
        <v>171</v>
      </c>
      <c r="C5" s="11" t="s">
        <v>172</v>
      </c>
      <c r="D5" s="11" t="s">
        <v>173</v>
      </c>
      <c r="E5" s="12" t="s">
        <v>9</v>
      </c>
      <c r="F5" s="12" t="s">
        <v>6</v>
      </c>
      <c r="G5" s="12" t="s">
        <v>9</v>
      </c>
      <c r="H5" s="12" t="s">
        <v>6</v>
      </c>
      <c r="I5" s="12" t="s">
        <v>9</v>
      </c>
      <c r="J5" s="12" t="s">
        <v>9</v>
      </c>
      <c r="K5" s="12" t="s">
        <v>9</v>
      </c>
      <c r="L5" s="12" t="s">
        <v>9</v>
      </c>
      <c r="M5" s="13" t="n">
        <f aca="false">COUNTIF(E5:L5,"A")-COUNTIF(I5,"A")</f>
        <v>2</v>
      </c>
      <c r="N5" s="13" t="n">
        <f aca="false">COUNTIF(E5:L5,"A")</f>
        <v>2</v>
      </c>
      <c r="O5" s="11" t="s">
        <v>174</v>
      </c>
    </row>
    <row r="6" customFormat="false" ht="15" hidden="false" customHeight="true" outlineLevel="0" collapsed="false">
      <c r="A6" s="11" t="s">
        <v>175</v>
      </c>
      <c r="B6" s="11" t="s">
        <v>175</v>
      </c>
      <c r="C6" s="11" t="s">
        <v>176</v>
      </c>
      <c r="D6" s="11" t="s">
        <v>177</v>
      </c>
      <c r="E6" s="12" t="s">
        <v>9</v>
      </c>
      <c r="F6" s="12" t="s">
        <v>9</v>
      </c>
      <c r="G6" s="12" t="s">
        <v>9</v>
      </c>
      <c r="H6" s="12" t="s">
        <v>6</v>
      </c>
      <c r="I6" s="12" t="s">
        <v>9</v>
      </c>
      <c r="J6" s="12" t="s">
        <v>6</v>
      </c>
      <c r="K6" s="12" t="s">
        <v>9</v>
      </c>
      <c r="L6" s="12" t="s">
        <v>9</v>
      </c>
      <c r="M6" s="13" t="n">
        <f aca="false">COUNTIF(E6:L6,"A")-COUNTIF(I6,"A")</f>
        <v>2</v>
      </c>
      <c r="N6" s="13" t="n">
        <f aca="false">COUNTIF(E6:L6,"A")</f>
        <v>2</v>
      </c>
      <c r="O6" s="11" t="s">
        <v>170</v>
      </c>
    </row>
    <row r="7" customFormat="false" ht="15" hidden="false" customHeight="true" outlineLevel="0" collapsed="false">
      <c r="A7" s="11" t="s">
        <v>178</v>
      </c>
      <c r="B7" s="11" t="s">
        <v>178</v>
      </c>
      <c r="C7" s="11" t="s">
        <v>179</v>
      </c>
      <c r="D7" s="11" t="s">
        <v>180</v>
      </c>
      <c r="E7" s="12" t="s">
        <v>9</v>
      </c>
      <c r="F7" s="12" t="s">
        <v>18</v>
      </c>
      <c r="G7" s="12" t="s">
        <v>9</v>
      </c>
      <c r="H7" s="12" t="s">
        <v>6</v>
      </c>
      <c r="I7" s="12" t="s">
        <v>9</v>
      </c>
      <c r="J7" s="12" t="s">
        <v>12</v>
      </c>
      <c r="K7" s="12" t="s">
        <v>9</v>
      </c>
      <c r="L7" s="12" t="s">
        <v>9</v>
      </c>
      <c r="M7" s="13" t="n">
        <f aca="false">COUNTIF(E7:L7,"A")-COUNTIF(I7,"A")</f>
        <v>1</v>
      </c>
      <c r="N7" s="13" t="n">
        <f aca="false">COUNTIF(E7:L7,"A")</f>
        <v>1</v>
      </c>
      <c r="O7" s="11" t="s">
        <v>181</v>
      </c>
    </row>
    <row r="8" customFormat="false" ht="15" hidden="false" customHeight="true" outlineLevel="0" collapsed="false">
      <c r="A8" s="11" t="s">
        <v>182</v>
      </c>
      <c r="B8" s="11" t="s">
        <v>182</v>
      </c>
      <c r="C8" s="11" t="s">
        <v>183</v>
      </c>
      <c r="D8" s="11" t="s">
        <v>184</v>
      </c>
      <c r="E8" s="12" t="s">
        <v>9</v>
      </c>
      <c r="F8" s="12" t="s">
        <v>9</v>
      </c>
      <c r="G8" s="12" t="s">
        <v>9</v>
      </c>
      <c r="H8" s="12" t="s">
        <v>6</v>
      </c>
      <c r="I8" s="12" t="s">
        <v>9</v>
      </c>
      <c r="J8" s="12" t="s">
        <v>9</v>
      </c>
      <c r="K8" s="12" t="s">
        <v>9</v>
      </c>
      <c r="L8" s="12" t="s">
        <v>9</v>
      </c>
      <c r="M8" s="13" t="n">
        <f aca="false">COUNTIF(E8:L8,"A")-COUNTIF(I8,"A")</f>
        <v>1</v>
      </c>
      <c r="N8" s="13" t="n">
        <f aca="false">COUNTIF(E8:L8,"A")</f>
        <v>1</v>
      </c>
      <c r="O8" s="11" t="s">
        <v>181</v>
      </c>
    </row>
    <row r="9" customFormat="false" ht="15" hidden="false" customHeight="true" outlineLevel="0" collapsed="false">
      <c r="A9" s="11" t="s">
        <v>185</v>
      </c>
      <c r="B9" s="11" t="s">
        <v>185</v>
      </c>
      <c r="C9" s="11" t="s">
        <v>186</v>
      </c>
      <c r="D9" s="11" t="s">
        <v>187</v>
      </c>
      <c r="E9" s="12" t="s">
        <v>9</v>
      </c>
      <c r="F9" s="12" t="s">
        <v>9</v>
      </c>
      <c r="G9" s="12" t="s">
        <v>9</v>
      </c>
      <c r="H9" s="12" t="s">
        <v>6</v>
      </c>
      <c r="I9" s="12" t="s">
        <v>9</v>
      </c>
      <c r="J9" s="12" t="s">
        <v>9</v>
      </c>
      <c r="K9" s="12" t="s">
        <v>9</v>
      </c>
      <c r="L9" s="12" t="s">
        <v>9</v>
      </c>
      <c r="M9" s="13" t="n">
        <f aca="false">COUNTIF(E9:L9,"A")-COUNTIF(I9,"A")</f>
        <v>1</v>
      </c>
      <c r="N9" s="13" t="n">
        <f aca="false">COUNTIF(E9:L9,"A")</f>
        <v>1</v>
      </c>
      <c r="O9" s="11" t="s">
        <v>166</v>
      </c>
    </row>
    <row r="10" customFormat="false" ht="15" hidden="false" customHeight="true" outlineLevel="0" collapsed="false">
      <c r="A10" s="11" t="s">
        <v>188</v>
      </c>
      <c r="B10" s="11" t="s">
        <v>188</v>
      </c>
      <c r="C10" s="11" t="s">
        <v>189</v>
      </c>
      <c r="D10" s="11" t="s">
        <v>190</v>
      </c>
      <c r="E10" s="12" t="s">
        <v>9</v>
      </c>
      <c r="F10" s="12" t="s">
        <v>6</v>
      </c>
      <c r="G10" s="12" t="s">
        <v>9</v>
      </c>
      <c r="H10" s="12" t="s">
        <v>6</v>
      </c>
      <c r="I10" s="12" t="s">
        <v>9</v>
      </c>
      <c r="J10" s="12" t="s">
        <v>9</v>
      </c>
      <c r="K10" s="12" t="s">
        <v>9</v>
      </c>
      <c r="L10" s="12" t="s">
        <v>9</v>
      </c>
      <c r="M10" s="13" t="n">
        <f aca="false">COUNTIF(E10:L10,"A")-COUNTIF(I10,"A")</f>
        <v>2</v>
      </c>
      <c r="N10" s="13" t="n">
        <f aca="false">COUNTIF(E10:L10,"A")</f>
        <v>2</v>
      </c>
      <c r="O10" s="11" t="s">
        <v>174</v>
      </c>
    </row>
    <row r="11" customFormat="false" ht="15" hidden="false" customHeight="true" outlineLevel="0" collapsed="false">
      <c r="A11" s="11" t="s">
        <v>191</v>
      </c>
      <c r="B11" s="11" t="s">
        <v>191</v>
      </c>
      <c r="C11" s="11" t="s">
        <v>192</v>
      </c>
      <c r="D11" s="11" t="s">
        <v>165</v>
      </c>
      <c r="E11" s="12" t="s">
        <v>9</v>
      </c>
      <c r="F11" s="12" t="s">
        <v>6</v>
      </c>
      <c r="G11" s="12" t="s">
        <v>9</v>
      </c>
      <c r="H11" s="12" t="s">
        <v>9</v>
      </c>
      <c r="I11" s="12" t="s">
        <v>9</v>
      </c>
      <c r="J11" s="12" t="s">
        <v>9</v>
      </c>
      <c r="K11" s="12" t="s">
        <v>9</v>
      </c>
      <c r="L11" s="12" t="s">
        <v>9</v>
      </c>
      <c r="M11" s="13" t="n">
        <f aca="false">COUNTIF(E11:L11,"A")-COUNTIF(I11,"A")</f>
        <v>1</v>
      </c>
      <c r="N11" s="13" t="n">
        <f aca="false">COUNTIF(E11:L11,"A")</f>
        <v>1</v>
      </c>
      <c r="O11" s="11" t="s">
        <v>174</v>
      </c>
    </row>
    <row r="12" customFormat="false" ht="15" hidden="false" customHeight="true" outlineLevel="0" collapsed="false">
      <c r="A12" s="11" t="s">
        <v>193</v>
      </c>
      <c r="B12" s="11" t="s">
        <v>193</v>
      </c>
      <c r="C12" s="11" t="s">
        <v>194</v>
      </c>
      <c r="D12" s="11" t="s">
        <v>187</v>
      </c>
      <c r="E12" s="12" t="s">
        <v>9</v>
      </c>
      <c r="F12" s="12" t="s">
        <v>9</v>
      </c>
      <c r="G12" s="12" t="s">
        <v>9</v>
      </c>
      <c r="H12" s="12" t="s">
        <v>6</v>
      </c>
      <c r="I12" s="12" t="s">
        <v>9</v>
      </c>
      <c r="J12" s="12" t="s">
        <v>9</v>
      </c>
      <c r="K12" s="12" t="s">
        <v>9</v>
      </c>
      <c r="L12" s="12" t="s">
        <v>9</v>
      </c>
      <c r="M12" s="13" t="n">
        <f aca="false">COUNTIF(E12:L12,"A")-COUNTIF(I12,"A")</f>
        <v>1</v>
      </c>
      <c r="N12" s="13" t="n">
        <f aca="false">COUNTIF(E12:L12,"A")</f>
        <v>1</v>
      </c>
      <c r="O12" s="11" t="s">
        <v>166</v>
      </c>
    </row>
    <row r="13" customFormat="false" ht="15" hidden="false" customHeight="true" outlineLevel="0" collapsed="false">
      <c r="A13" s="11" t="s">
        <v>195</v>
      </c>
      <c r="B13" s="11" t="s">
        <v>196</v>
      </c>
      <c r="C13" s="11" t="s">
        <v>197</v>
      </c>
      <c r="D13" s="11" t="s">
        <v>198</v>
      </c>
      <c r="E13" s="12" t="s">
        <v>9</v>
      </c>
      <c r="F13" s="12" t="s">
        <v>6</v>
      </c>
      <c r="G13" s="12" t="s">
        <v>9</v>
      </c>
      <c r="H13" s="12" t="s">
        <v>6</v>
      </c>
      <c r="I13" s="12" t="s">
        <v>9</v>
      </c>
      <c r="J13" s="12" t="s">
        <v>9</v>
      </c>
      <c r="K13" s="12" t="s">
        <v>9</v>
      </c>
      <c r="L13" s="12" t="s">
        <v>9</v>
      </c>
      <c r="M13" s="13" t="n">
        <f aca="false">COUNTIF(E13:L13,"A")-COUNTIF(I13,"A")</f>
        <v>2</v>
      </c>
      <c r="N13" s="13" t="n">
        <f aca="false">COUNTIF(E13:L13,"A")</f>
        <v>2</v>
      </c>
      <c r="O13" s="11" t="s">
        <v>181</v>
      </c>
    </row>
    <row r="14" customFormat="false" ht="15" hidden="false" customHeight="true" outlineLevel="0" collapsed="false">
      <c r="A14" s="11" t="s">
        <v>199</v>
      </c>
      <c r="B14" s="11" t="s">
        <v>199</v>
      </c>
      <c r="C14" s="11" t="s">
        <v>200</v>
      </c>
      <c r="D14" s="11" t="s">
        <v>201</v>
      </c>
      <c r="E14" s="12" t="s">
        <v>9</v>
      </c>
      <c r="F14" s="12" t="s">
        <v>6</v>
      </c>
      <c r="G14" s="12" t="s">
        <v>9</v>
      </c>
      <c r="H14" s="12" t="s">
        <v>6</v>
      </c>
      <c r="I14" s="12" t="s">
        <v>9</v>
      </c>
      <c r="J14" s="12" t="s">
        <v>9</v>
      </c>
      <c r="K14" s="12" t="s">
        <v>9</v>
      </c>
      <c r="L14" s="12" t="s">
        <v>9</v>
      </c>
      <c r="M14" s="13" t="n">
        <f aca="false">COUNTIF(E14:L14,"A")-COUNTIF(I14,"A")</f>
        <v>2</v>
      </c>
      <c r="N14" s="13" t="n">
        <f aca="false">COUNTIF(E14:L14,"A")</f>
        <v>2</v>
      </c>
      <c r="O14" s="11" t="s">
        <v>162</v>
      </c>
    </row>
    <row r="15" customFormat="false" ht="15" hidden="false" customHeight="true" outlineLevel="0" collapsed="false">
      <c r="A15" s="11" t="s">
        <v>202</v>
      </c>
      <c r="B15" s="11" t="s">
        <v>202</v>
      </c>
      <c r="C15" s="11" t="s">
        <v>203</v>
      </c>
      <c r="D15" s="11" t="s">
        <v>204</v>
      </c>
      <c r="E15" s="12" t="s">
        <v>9</v>
      </c>
      <c r="F15" s="12" t="s">
        <v>6</v>
      </c>
      <c r="G15" s="12" t="s">
        <v>9</v>
      </c>
      <c r="H15" s="12" t="s">
        <v>6</v>
      </c>
      <c r="I15" s="12" t="s">
        <v>9</v>
      </c>
      <c r="J15" s="12" t="s">
        <v>9</v>
      </c>
      <c r="K15" s="12" t="s">
        <v>9</v>
      </c>
      <c r="L15" s="12" t="s">
        <v>9</v>
      </c>
      <c r="M15" s="13" t="n">
        <f aca="false">COUNTIF(E15:L15,"A")-COUNTIF(I15,"A")</f>
        <v>2</v>
      </c>
      <c r="N15" s="13" t="n">
        <f aca="false">COUNTIF(E15:L15,"A")</f>
        <v>2</v>
      </c>
      <c r="O15" s="11" t="s">
        <v>162</v>
      </c>
    </row>
    <row r="16" customFormat="false" ht="15" hidden="false" customHeight="true" outlineLevel="0" collapsed="false">
      <c r="A16" s="11" t="s">
        <v>205</v>
      </c>
      <c r="B16" s="11" t="s">
        <v>205</v>
      </c>
      <c r="C16" s="11" t="s">
        <v>206</v>
      </c>
      <c r="D16" s="11" t="s">
        <v>207</v>
      </c>
      <c r="E16" s="12" t="s">
        <v>9</v>
      </c>
      <c r="F16" s="12" t="s">
        <v>6</v>
      </c>
      <c r="G16" s="12" t="s">
        <v>9</v>
      </c>
      <c r="H16" s="12" t="s">
        <v>6</v>
      </c>
      <c r="I16" s="12" t="s">
        <v>9</v>
      </c>
      <c r="J16" s="12" t="s">
        <v>12</v>
      </c>
      <c r="K16" s="12" t="s">
        <v>9</v>
      </c>
      <c r="L16" s="12" t="s">
        <v>9</v>
      </c>
      <c r="M16" s="13" t="n">
        <f aca="false">COUNTIF(E16:L16,"A")-COUNTIF(I16,"A")</f>
        <v>2</v>
      </c>
      <c r="N16" s="13" t="n">
        <f aca="false">COUNTIF(E16:L16,"A")</f>
        <v>2</v>
      </c>
      <c r="O16" s="11" t="s">
        <v>181</v>
      </c>
    </row>
    <row r="17" customFormat="false" ht="15" hidden="false" customHeight="true" outlineLevel="0" collapsed="false">
      <c r="A17" s="11" t="s">
        <v>208</v>
      </c>
      <c r="B17" s="11" t="s">
        <v>208</v>
      </c>
      <c r="C17" s="11" t="s">
        <v>209</v>
      </c>
      <c r="D17" s="11" t="s">
        <v>184</v>
      </c>
      <c r="E17" s="12" t="s">
        <v>9</v>
      </c>
      <c r="F17" s="12" t="s">
        <v>9</v>
      </c>
      <c r="G17" s="12" t="s">
        <v>9</v>
      </c>
      <c r="H17" s="12" t="s">
        <v>6</v>
      </c>
      <c r="I17" s="12" t="s">
        <v>9</v>
      </c>
      <c r="J17" s="12" t="s">
        <v>9</v>
      </c>
      <c r="K17" s="12" t="s">
        <v>9</v>
      </c>
      <c r="L17" s="12" t="s">
        <v>9</v>
      </c>
      <c r="M17" s="13" t="n">
        <f aca="false">COUNTIF(E17:L17,"A")-COUNTIF(I17,"A")</f>
        <v>1</v>
      </c>
      <c r="N17" s="13" t="n">
        <f aca="false">COUNTIF(E17:L17,"A")</f>
        <v>1</v>
      </c>
      <c r="O17" s="11" t="s">
        <v>166</v>
      </c>
    </row>
    <row r="18" customFormat="false" ht="15" hidden="false" customHeight="true" outlineLevel="0" collapsed="false">
      <c r="A18" s="11" t="s">
        <v>210</v>
      </c>
      <c r="B18" s="11" t="s">
        <v>210</v>
      </c>
      <c r="C18" s="11" t="s">
        <v>211</v>
      </c>
      <c r="D18" s="11" t="s">
        <v>212</v>
      </c>
      <c r="E18" s="12" t="s">
        <v>9</v>
      </c>
      <c r="F18" s="12" t="s">
        <v>6</v>
      </c>
      <c r="G18" s="12" t="s">
        <v>9</v>
      </c>
      <c r="H18" s="12" t="s">
        <v>9</v>
      </c>
      <c r="I18" s="12" t="s">
        <v>9</v>
      </c>
      <c r="J18" s="12" t="s">
        <v>9</v>
      </c>
      <c r="K18" s="12" t="s">
        <v>9</v>
      </c>
      <c r="L18" s="12" t="s">
        <v>9</v>
      </c>
      <c r="M18" s="13" t="n">
        <f aca="false">COUNTIF(E18:L18,"A")-COUNTIF(I18,"A")</f>
        <v>1</v>
      </c>
      <c r="N18" s="13" t="n">
        <f aca="false">COUNTIF(E18:L18,"A")</f>
        <v>1</v>
      </c>
      <c r="O18" s="11" t="s">
        <v>174</v>
      </c>
    </row>
    <row r="19" customFormat="false" ht="15" hidden="false" customHeight="true" outlineLevel="0" collapsed="false">
      <c r="A19" s="11" t="s">
        <v>213</v>
      </c>
      <c r="B19" s="11" t="s">
        <v>213</v>
      </c>
      <c r="C19" s="11" t="s">
        <v>214</v>
      </c>
      <c r="D19" s="11" t="s">
        <v>215</v>
      </c>
      <c r="E19" s="12" t="s">
        <v>9</v>
      </c>
      <c r="F19" s="12" t="s">
        <v>6</v>
      </c>
      <c r="G19" s="12" t="s">
        <v>9</v>
      </c>
      <c r="H19" s="12" t="s">
        <v>6</v>
      </c>
      <c r="I19" s="12" t="s">
        <v>6</v>
      </c>
      <c r="J19" s="12" t="s">
        <v>6</v>
      </c>
      <c r="K19" s="12" t="s">
        <v>9</v>
      </c>
      <c r="L19" s="12" t="s">
        <v>9</v>
      </c>
      <c r="M19" s="13" t="n">
        <f aca="false">COUNTIF(E19:L19,"A")-COUNTIF(I19,"A")</f>
        <v>3</v>
      </c>
      <c r="N19" s="13" t="n">
        <f aca="false">COUNTIF(E19:L19,"A")</f>
        <v>4</v>
      </c>
      <c r="O19" s="11" t="s">
        <v>181</v>
      </c>
    </row>
    <row r="20" customFormat="false" ht="15" hidden="false" customHeight="true" outlineLevel="0" collapsed="false">
      <c r="A20" s="11" t="s">
        <v>216</v>
      </c>
      <c r="B20" s="11" t="s">
        <v>216</v>
      </c>
      <c r="C20" s="11" t="s">
        <v>217</v>
      </c>
      <c r="D20" s="11" t="s">
        <v>218</v>
      </c>
      <c r="E20" s="12" t="s">
        <v>9</v>
      </c>
      <c r="F20" s="12" t="s">
        <v>6</v>
      </c>
      <c r="G20" s="12" t="s">
        <v>9</v>
      </c>
      <c r="H20" s="12" t="s">
        <v>6</v>
      </c>
      <c r="I20" s="12" t="s">
        <v>9</v>
      </c>
      <c r="J20" s="12" t="s">
        <v>12</v>
      </c>
      <c r="K20" s="12" t="s">
        <v>9</v>
      </c>
      <c r="L20" s="12" t="s">
        <v>9</v>
      </c>
      <c r="M20" s="13" t="n">
        <f aca="false">COUNTIF(E20:L20,"A")-COUNTIF(I20,"A")</f>
        <v>2</v>
      </c>
      <c r="N20" s="13" t="n">
        <f aca="false">COUNTIF(E20:L20,"A")</f>
        <v>2</v>
      </c>
      <c r="O20" s="11" t="s">
        <v>170</v>
      </c>
    </row>
    <row r="21" customFormat="false" ht="15" hidden="false" customHeight="true" outlineLevel="0" collapsed="false">
      <c r="A21" s="11" t="s">
        <v>219</v>
      </c>
      <c r="B21" s="11" t="s">
        <v>219</v>
      </c>
      <c r="C21" s="11" t="s">
        <v>220</v>
      </c>
      <c r="D21" s="11" t="s">
        <v>201</v>
      </c>
      <c r="E21" s="12" t="s">
        <v>9</v>
      </c>
      <c r="F21" s="12" t="s">
        <v>9</v>
      </c>
      <c r="G21" s="12" t="s">
        <v>9</v>
      </c>
      <c r="H21" s="12" t="s">
        <v>6</v>
      </c>
      <c r="I21" s="12" t="s">
        <v>9</v>
      </c>
      <c r="J21" s="12" t="s">
        <v>9</v>
      </c>
      <c r="K21" s="12" t="s">
        <v>9</v>
      </c>
      <c r="L21" s="12" t="s">
        <v>9</v>
      </c>
      <c r="M21" s="13" t="n">
        <f aca="false">COUNTIF(E21:L21,"A")-COUNTIF(I21,"A")</f>
        <v>1</v>
      </c>
      <c r="N21" s="13" t="n">
        <f aca="false">COUNTIF(E21:L21,"A")</f>
        <v>1</v>
      </c>
      <c r="O21" s="11" t="s">
        <v>162</v>
      </c>
    </row>
    <row r="22" customFormat="false" ht="15" hidden="false" customHeight="true" outlineLevel="0" collapsed="false">
      <c r="A22" s="11" t="s">
        <v>221</v>
      </c>
      <c r="B22" s="11" t="s">
        <v>222</v>
      </c>
      <c r="C22" s="11" t="s">
        <v>223</v>
      </c>
      <c r="D22" s="11" t="s">
        <v>224</v>
      </c>
      <c r="E22" s="12" t="s">
        <v>9</v>
      </c>
      <c r="F22" s="12" t="s">
        <v>9</v>
      </c>
      <c r="G22" s="12" t="s">
        <v>9</v>
      </c>
      <c r="H22" s="12" t="s">
        <v>6</v>
      </c>
      <c r="I22" s="12" t="s">
        <v>9</v>
      </c>
      <c r="J22" s="12" t="s">
        <v>15</v>
      </c>
      <c r="K22" s="12" t="s">
        <v>9</v>
      </c>
      <c r="L22" s="12" t="s">
        <v>9</v>
      </c>
      <c r="M22" s="13" t="n">
        <f aca="false">COUNTIF(E22:L22,"A")-COUNTIF(I22,"A")</f>
        <v>1</v>
      </c>
      <c r="N22" s="13" t="n">
        <f aca="false">COUNTIF(E22:L22,"A")</f>
        <v>1</v>
      </c>
      <c r="O22" s="11" t="s">
        <v>181</v>
      </c>
    </row>
    <row r="23" customFormat="false" ht="15" hidden="false" customHeight="true" outlineLevel="0" collapsed="false">
      <c r="A23" s="11" t="s">
        <v>225</v>
      </c>
      <c r="B23" s="11" t="s">
        <v>225</v>
      </c>
      <c r="C23" s="11" t="s">
        <v>226</v>
      </c>
      <c r="D23" s="11" t="s">
        <v>227</v>
      </c>
      <c r="E23" s="12" t="s">
        <v>9</v>
      </c>
      <c r="F23" s="12" t="s">
        <v>9</v>
      </c>
      <c r="G23" s="12" t="s">
        <v>9</v>
      </c>
      <c r="H23" s="12" t="s">
        <v>6</v>
      </c>
      <c r="I23" s="12" t="s">
        <v>9</v>
      </c>
      <c r="J23" s="12" t="s">
        <v>9</v>
      </c>
      <c r="K23" s="12" t="s">
        <v>9</v>
      </c>
      <c r="L23" s="12" t="s">
        <v>9</v>
      </c>
      <c r="M23" s="13" t="n">
        <f aca="false">COUNTIF(E23:L23,"A")-COUNTIF(I23,"A")</f>
        <v>1</v>
      </c>
      <c r="N23" s="13" t="n">
        <f aca="false">COUNTIF(E23:L23,"A")</f>
        <v>1</v>
      </c>
      <c r="O23" s="11" t="s">
        <v>166</v>
      </c>
    </row>
    <row r="24" customFormat="false" ht="15" hidden="false" customHeight="true" outlineLevel="0" collapsed="false">
      <c r="A24" s="11" t="s">
        <v>228</v>
      </c>
      <c r="B24" s="11" t="s">
        <v>228</v>
      </c>
      <c r="C24" s="11" t="s">
        <v>229</v>
      </c>
      <c r="D24" s="11" t="s">
        <v>230</v>
      </c>
      <c r="E24" s="12" t="s">
        <v>9</v>
      </c>
      <c r="F24" s="12" t="s">
        <v>9</v>
      </c>
      <c r="G24" s="12" t="s">
        <v>9</v>
      </c>
      <c r="H24" s="12" t="s">
        <v>6</v>
      </c>
      <c r="I24" s="12" t="s">
        <v>9</v>
      </c>
      <c r="J24" s="12" t="s">
        <v>6</v>
      </c>
      <c r="K24" s="12" t="s">
        <v>9</v>
      </c>
      <c r="L24" s="12" t="s">
        <v>9</v>
      </c>
      <c r="M24" s="13" t="n">
        <f aca="false">COUNTIF(E24:L24,"A")-COUNTIF(I24,"A")</f>
        <v>2</v>
      </c>
      <c r="N24" s="13" t="n">
        <f aca="false">COUNTIF(E24:L24,"A")</f>
        <v>2</v>
      </c>
      <c r="O24" s="11" t="s">
        <v>170</v>
      </c>
    </row>
    <row r="25" customFormat="false" ht="15" hidden="false" customHeight="true" outlineLevel="0" collapsed="false">
      <c r="A25" s="11" t="s">
        <v>231</v>
      </c>
      <c r="B25" s="11" t="s">
        <v>231</v>
      </c>
      <c r="C25" s="11" t="s">
        <v>232</v>
      </c>
      <c r="D25" s="11" t="s">
        <v>184</v>
      </c>
      <c r="E25" s="12" t="s">
        <v>9</v>
      </c>
      <c r="F25" s="12" t="s">
        <v>9</v>
      </c>
      <c r="G25" s="12" t="s">
        <v>9</v>
      </c>
      <c r="H25" s="12" t="s">
        <v>6</v>
      </c>
      <c r="I25" s="12" t="s">
        <v>9</v>
      </c>
      <c r="J25" s="12" t="s">
        <v>9</v>
      </c>
      <c r="K25" s="12" t="s">
        <v>9</v>
      </c>
      <c r="L25" s="12" t="s">
        <v>9</v>
      </c>
      <c r="M25" s="13" t="n">
        <f aca="false">COUNTIF(E25:L25,"A")-COUNTIF(I25,"A")</f>
        <v>1</v>
      </c>
      <c r="N25" s="13" t="n">
        <f aca="false">COUNTIF(E25:L25,"A")</f>
        <v>1</v>
      </c>
      <c r="O25" s="11" t="s">
        <v>181</v>
      </c>
    </row>
    <row r="26" customFormat="false" ht="15" hidden="false" customHeight="true" outlineLevel="0" collapsed="false">
      <c r="A26" s="11" t="s">
        <v>233</v>
      </c>
      <c r="B26" s="11" t="s">
        <v>234</v>
      </c>
      <c r="C26" s="11" t="s">
        <v>235</v>
      </c>
      <c r="D26" s="11" t="s">
        <v>236</v>
      </c>
      <c r="E26" s="12" t="s">
        <v>9</v>
      </c>
      <c r="F26" s="12" t="s">
        <v>6</v>
      </c>
      <c r="G26" s="12" t="s">
        <v>9</v>
      </c>
      <c r="H26" s="12" t="s">
        <v>6</v>
      </c>
      <c r="I26" s="12" t="s">
        <v>9</v>
      </c>
      <c r="J26" s="12" t="s">
        <v>9</v>
      </c>
      <c r="K26" s="12" t="s">
        <v>9</v>
      </c>
      <c r="L26" s="12" t="s">
        <v>9</v>
      </c>
      <c r="M26" s="13" t="n">
        <f aca="false">COUNTIF(E26:L26,"A")-COUNTIF(I26,"A")</f>
        <v>2</v>
      </c>
      <c r="N26" s="13" t="n">
        <f aca="false">COUNTIF(E26:L26,"A")</f>
        <v>2</v>
      </c>
      <c r="O26" s="11" t="s">
        <v>162</v>
      </c>
    </row>
    <row r="27" customFormat="false" ht="15" hidden="false" customHeight="true" outlineLevel="0" collapsed="false">
      <c r="A27" s="11" t="s">
        <v>237</v>
      </c>
      <c r="B27" s="11" t="s">
        <v>237</v>
      </c>
      <c r="C27" s="11" t="s">
        <v>238</v>
      </c>
      <c r="D27" s="11" t="s">
        <v>165</v>
      </c>
      <c r="E27" s="12" t="s">
        <v>9</v>
      </c>
      <c r="F27" s="12" t="s">
        <v>6</v>
      </c>
      <c r="G27" s="12" t="s">
        <v>9</v>
      </c>
      <c r="H27" s="12" t="s">
        <v>6</v>
      </c>
      <c r="I27" s="12" t="s">
        <v>9</v>
      </c>
      <c r="J27" s="12" t="s">
        <v>9</v>
      </c>
      <c r="K27" s="12" t="s">
        <v>9</v>
      </c>
      <c r="L27" s="12" t="s">
        <v>9</v>
      </c>
      <c r="M27" s="13" t="n">
        <f aca="false">COUNTIF(E27:L27,"A")-COUNTIF(I27,"A")</f>
        <v>2</v>
      </c>
      <c r="N27" s="13" t="n">
        <f aca="false">COUNTIF(E27:L27,"A")</f>
        <v>2</v>
      </c>
      <c r="O27" s="11" t="s">
        <v>166</v>
      </c>
    </row>
    <row r="28" customFormat="false" ht="15" hidden="false" customHeight="true" outlineLevel="0" collapsed="false">
      <c r="A28" s="11" t="s">
        <v>239</v>
      </c>
      <c r="B28" s="11" t="s">
        <v>239</v>
      </c>
      <c r="C28" s="11" t="s">
        <v>240</v>
      </c>
      <c r="D28" s="11" t="s">
        <v>218</v>
      </c>
      <c r="E28" s="12" t="s">
        <v>9</v>
      </c>
      <c r="F28" s="12" t="s">
        <v>18</v>
      </c>
      <c r="G28" s="12" t="s">
        <v>9</v>
      </c>
      <c r="H28" s="12" t="s">
        <v>6</v>
      </c>
      <c r="I28" s="12" t="s">
        <v>9</v>
      </c>
      <c r="J28" s="12" t="s">
        <v>12</v>
      </c>
      <c r="K28" s="12" t="s">
        <v>9</v>
      </c>
      <c r="L28" s="12" t="s">
        <v>9</v>
      </c>
      <c r="M28" s="13" t="n">
        <f aca="false">COUNTIF(E28:L28,"A")-COUNTIF(I28,"A")</f>
        <v>1</v>
      </c>
      <c r="N28" s="13" t="n">
        <f aca="false">COUNTIF(E28:L28,"A")</f>
        <v>1</v>
      </c>
      <c r="O28" s="11" t="s">
        <v>170</v>
      </c>
    </row>
    <row r="29" customFormat="false" ht="15" hidden="false" customHeight="true" outlineLevel="0" collapsed="false">
      <c r="A29" s="11" t="s">
        <v>241</v>
      </c>
      <c r="B29" s="11" t="s">
        <v>241</v>
      </c>
      <c r="C29" s="11" t="s">
        <v>242</v>
      </c>
      <c r="D29" s="11" t="s">
        <v>243</v>
      </c>
      <c r="E29" s="12" t="s">
        <v>9</v>
      </c>
      <c r="F29" s="12" t="s">
        <v>18</v>
      </c>
      <c r="G29" s="12" t="s">
        <v>9</v>
      </c>
      <c r="H29" s="12" t="s">
        <v>6</v>
      </c>
      <c r="I29" s="12" t="s">
        <v>9</v>
      </c>
      <c r="J29" s="12" t="s">
        <v>12</v>
      </c>
      <c r="K29" s="12" t="s">
        <v>9</v>
      </c>
      <c r="L29" s="12" t="s">
        <v>9</v>
      </c>
      <c r="M29" s="13" t="n">
        <f aca="false">COUNTIF(E29:L29,"A")-COUNTIF(I29,"A")</f>
        <v>1</v>
      </c>
      <c r="N29" s="13" t="n">
        <f aca="false">COUNTIF(E29:L29,"A")</f>
        <v>1</v>
      </c>
      <c r="O29" s="11" t="s">
        <v>170</v>
      </c>
    </row>
    <row r="30" customFormat="false" ht="15" hidden="false" customHeight="true" outlineLevel="0" collapsed="false">
      <c r="A30" s="11" t="s">
        <v>244</v>
      </c>
      <c r="B30" s="11" t="s">
        <v>244</v>
      </c>
      <c r="C30" s="11" t="s">
        <v>245</v>
      </c>
      <c r="D30" s="11" t="s">
        <v>246</v>
      </c>
      <c r="E30" s="12" t="s">
        <v>9</v>
      </c>
      <c r="F30" s="12" t="s">
        <v>9</v>
      </c>
      <c r="G30" s="12" t="s">
        <v>9</v>
      </c>
      <c r="H30" s="12" t="s">
        <v>6</v>
      </c>
      <c r="I30" s="12" t="s">
        <v>9</v>
      </c>
      <c r="J30" s="12" t="s">
        <v>15</v>
      </c>
      <c r="K30" s="12" t="s">
        <v>9</v>
      </c>
      <c r="L30" s="12" t="s">
        <v>9</v>
      </c>
      <c r="M30" s="13" t="n">
        <f aca="false">COUNTIF(E30:L30,"A")-COUNTIF(I30,"A")</f>
        <v>1</v>
      </c>
      <c r="N30" s="13" t="n">
        <f aca="false">COUNTIF(E30:L30,"A")</f>
        <v>1</v>
      </c>
      <c r="O30" s="11" t="s">
        <v>170</v>
      </c>
    </row>
    <row r="31" customFormat="false" ht="15" hidden="false" customHeight="true" outlineLevel="0" collapsed="false">
      <c r="A31" s="11" t="s">
        <v>247</v>
      </c>
      <c r="B31" s="11" t="s">
        <v>247</v>
      </c>
      <c r="C31" s="11" t="s">
        <v>248</v>
      </c>
      <c r="D31" s="11" t="s">
        <v>165</v>
      </c>
      <c r="E31" s="12" t="s">
        <v>9</v>
      </c>
      <c r="F31" s="12" t="s">
        <v>9</v>
      </c>
      <c r="G31" s="12" t="s">
        <v>9</v>
      </c>
      <c r="H31" s="12" t="s">
        <v>6</v>
      </c>
      <c r="I31" s="12" t="s">
        <v>9</v>
      </c>
      <c r="J31" s="12" t="s">
        <v>12</v>
      </c>
      <c r="K31" s="12" t="s">
        <v>9</v>
      </c>
      <c r="L31" s="12" t="s">
        <v>9</v>
      </c>
      <c r="M31" s="13" t="n">
        <f aca="false">COUNTIF(E31:L31,"A")-COUNTIF(I31,"A")</f>
        <v>1</v>
      </c>
      <c r="N31" s="13" t="n">
        <f aca="false">COUNTIF(E31:L31,"A")</f>
        <v>1</v>
      </c>
      <c r="O31" s="11" t="s">
        <v>162</v>
      </c>
    </row>
    <row r="32" customFormat="false" ht="15" hidden="false" customHeight="true" outlineLevel="0" collapsed="false">
      <c r="A32" s="11" t="s">
        <v>249</v>
      </c>
      <c r="B32" s="11" t="s">
        <v>249</v>
      </c>
      <c r="C32" s="11" t="s">
        <v>250</v>
      </c>
      <c r="D32" s="11" t="s">
        <v>218</v>
      </c>
      <c r="E32" s="12" t="s">
        <v>9</v>
      </c>
      <c r="F32" s="12" t="s">
        <v>9</v>
      </c>
      <c r="G32" s="12" t="s">
        <v>9</v>
      </c>
      <c r="H32" s="12" t="s">
        <v>9</v>
      </c>
      <c r="I32" s="12" t="s">
        <v>9</v>
      </c>
      <c r="J32" s="12" t="s">
        <v>9</v>
      </c>
      <c r="K32" s="12" t="s">
        <v>9</v>
      </c>
      <c r="L32" s="12" t="s">
        <v>9</v>
      </c>
      <c r="M32" s="13" t="n">
        <f aca="false">COUNTIF(E32:L32,"A")-COUNTIF(I32,"A")</f>
        <v>0</v>
      </c>
      <c r="N32" s="13" t="n">
        <f aca="false">COUNTIF(E32:L32,"A")</f>
        <v>0</v>
      </c>
      <c r="O32" s="11" t="s">
        <v>170</v>
      </c>
    </row>
    <row r="33" customFormat="false" ht="15" hidden="false" customHeight="true" outlineLevel="0" collapsed="false">
      <c r="A33" s="11" t="s">
        <v>251</v>
      </c>
      <c r="B33" s="11" t="s">
        <v>251</v>
      </c>
      <c r="C33" s="11" t="s">
        <v>252</v>
      </c>
      <c r="D33" s="11" t="s">
        <v>253</v>
      </c>
      <c r="E33" s="12" t="s">
        <v>9</v>
      </c>
      <c r="F33" s="12" t="s">
        <v>6</v>
      </c>
      <c r="G33" s="12" t="s">
        <v>9</v>
      </c>
      <c r="H33" s="12" t="s">
        <v>6</v>
      </c>
      <c r="I33" s="12" t="s">
        <v>9</v>
      </c>
      <c r="J33" s="12" t="s">
        <v>9</v>
      </c>
      <c r="K33" s="12" t="s">
        <v>9</v>
      </c>
      <c r="L33" s="12" t="s">
        <v>9</v>
      </c>
      <c r="M33" s="13" t="n">
        <f aca="false">COUNTIF(E33:L33,"A")-COUNTIF(I33,"A")</f>
        <v>2</v>
      </c>
      <c r="N33" s="13" t="n">
        <f aca="false">COUNTIF(E33:L33,"A")</f>
        <v>2</v>
      </c>
      <c r="O33" s="11" t="s">
        <v>174</v>
      </c>
    </row>
    <row r="34" customFormat="false" ht="15" hidden="false" customHeight="true" outlineLevel="0" collapsed="false">
      <c r="A34" s="11" t="s">
        <v>254</v>
      </c>
      <c r="B34" s="11" t="s">
        <v>254</v>
      </c>
      <c r="C34" s="11" t="s">
        <v>255</v>
      </c>
      <c r="D34" s="11" t="s">
        <v>218</v>
      </c>
      <c r="E34" s="12" t="s">
        <v>9</v>
      </c>
      <c r="F34" s="12" t="s">
        <v>18</v>
      </c>
      <c r="G34" s="12" t="s">
        <v>9</v>
      </c>
      <c r="H34" s="12" t="s">
        <v>6</v>
      </c>
      <c r="I34" s="12" t="s">
        <v>9</v>
      </c>
      <c r="J34" s="12" t="s">
        <v>9</v>
      </c>
      <c r="K34" s="12" t="s">
        <v>9</v>
      </c>
      <c r="L34" s="12" t="s">
        <v>9</v>
      </c>
      <c r="M34" s="13" t="n">
        <f aca="false">COUNTIF(E34:L34,"A")-COUNTIF(I34,"A")</f>
        <v>1</v>
      </c>
      <c r="N34" s="13" t="n">
        <f aca="false">COUNTIF(E34:L34,"A")</f>
        <v>1</v>
      </c>
      <c r="O34" s="11" t="s">
        <v>170</v>
      </c>
    </row>
    <row r="35" customFormat="false" ht="15" hidden="false" customHeight="true" outlineLevel="0" collapsed="false">
      <c r="A35" s="11" t="s">
        <v>256</v>
      </c>
      <c r="B35" s="11" t="s">
        <v>256</v>
      </c>
      <c r="C35" s="11" t="s">
        <v>257</v>
      </c>
      <c r="D35" s="11" t="s">
        <v>218</v>
      </c>
      <c r="E35" s="12" t="s">
        <v>9</v>
      </c>
      <c r="F35" s="12" t="s">
        <v>6</v>
      </c>
      <c r="G35" s="12" t="s">
        <v>9</v>
      </c>
      <c r="H35" s="12" t="s">
        <v>6</v>
      </c>
      <c r="I35" s="12" t="s">
        <v>9</v>
      </c>
      <c r="J35" s="12" t="s">
        <v>6</v>
      </c>
      <c r="K35" s="12" t="s">
        <v>9</v>
      </c>
      <c r="L35" s="12" t="s">
        <v>9</v>
      </c>
      <c r="M35" s="13" t="n">
        <f aca="false">COUNTIF(E35:L35,"A")-COUNTIF(I35,"A")</f>
        <v>3</v>
      </c>
      <c r="N35" s="13" t="n">
        <f aca="false">COUNTIF(E35:L35,"A")</f>
        <v>3</v>
      </c>
      <c r="O35" s="11" t="s">
        <v>170</v>
      </c>
    </row>
    <row r="36" customFormat="false" ht="15" hidden="false" customHeight="true" outlineLevel="0" collapsed="false">
      <c r="A36" s="11" t="s">
        <v>258</v>
      </c>
      <c r="B36" s="11" t="s">
        <v>258</v>
      </c>
      <c r="C36" s="11" t="s">
        <v>259</v>
      </c>
      <c r="D36" s="11" t="s">
        <v>184</v>
      </c>
      <c r="E36" s="12" t="s">
        <v>9</v>
      </c>
      <c r="F36" s="12" t="s">
        <v>9</v>
      </c>
      <c r="G36" s="12" t="s">
        <v>9</v>
      </c>
      <c r="H36" s="12" t="s">
        <v>6</v>
      </c>
      <c r="I36" s="12" t="s">
        <v>9</v>
      </c>
      <c r="J36" s="12" t="s">
        <v>9</v>
      </c>
      <c r="K36" s="12" t="s">
        <v>9</v>
      </c>
      <c r="L36" s="12" t="s">
        <v>9</v>
      </c>
      <c r="M36" s="13" t="n">
        <f aca="false">COUNTIF(E36:L36,"A")-COUNTIF(I36,"A")</f>
        <v>1</v>
      </c>
      <c r="N36" s="13" t="n">
        <f aca="false">COUNTIF(E36:L36,"A")</f>
        <v>1</v>
      </c>
      <c r="O36" s="11" t="s">
        <v>181</v>
      </c>
    </row>
    <row r="37" customFormat="false" ht="15" hidden="false" customHeight="true" outlineLevel="0" collapsed="false">
      <c r="A37" s="11" t="s">
        <v>260</v>
      </c>
      <c r="B37" s="11" t="s">
        <v>261</v>
      </c>
      <c r="C37" s="11" t="s">
        <v>262</v>
      </c>
      <c r="D37" s="11" t="s">
        <v>184</v>
      </c>
      <c r="E37" s="12" t="s">
        <v>9</v>
      </c>
      <c r="F37" s="12" t="s">
        <v>9</v>
      </c>
      <c r="G37" s="12" t="s">
        <v>9</v>
      </c>
      <c r="H37" s="12" t="s">
        <v>6</v>
      </c>
      <c r="I37" s="12" t="s">
        <v>9</v>
      </c>
      <c r="J37" s="12" t="s">
        <v>9</v>
      </c>
      <c r="K37" s="12" t="s">
        <v>9</v>
      </c>
      <c r="L37" s="12" t="s">
        <v>9</v>
      </c>
      <c r="M37" s="13" t="n">
        <f aca="false">COUNTIF(E37:L37,"A")-COUNTIF(I37,"A")</f>
        <v>1</v>
      </c>
      <c r="N37" s="13" t="n">
        <f aca="false">COUNTIF(E37:L37,"A")</f>
        <v>1</v>
      </c>
      <c r="O37" s="11" t="s">
        <v>162</v>
      </c>
    </row>
    <row r="38" customFormat="false" ht="15" hidden="false" customHeight="true" outlineLevel="0" collapsed="false">
      <c r="A38" s="11" t="s">
        <v>263</v>
      </c>
      <c r="B38" s="11" t="s">
        <v>263</v>
      </c>
      <c r="C38" s="11" t="s">
        <v>264</v>
      </c>
      <c r="D38" s="11" t="s">
        <v>265</v>
      </c>
      <c r="E38" s="12" t="s">
        <v>9</v>
      </c>
      <c r="F38" s="12" t="s">
        <v>6</v>
      </c>
      <c r="G38" s="12" t="s">
        <v>9</v>
      </c>
      <c r="H38" s="12" t="s">
        <v>6</v>
      </c>
      <c r="I38" s="12" t="s">
        <v>9</v>
      </c>
      <c r="J38" s="12" t="s">
        <v>15</v>
      </c>
      <c r="K38" s="12" t="s">
        <v>9</v>
      </c>
      <c r="L38" s="12" t="s">
        <v>9</v>
      </c>
      <c r="M38" s="13" t="n">
        <f aca="false">COUNTIF(E38:L38,"A")-COUNTIF(I38,"A")</f>
        <v>2</v>
      </c>
      <c r="N38" s="13" t="n">
        <f aca="false">COUNTIF(E38:L38,"A")</f>
        <v>2</v>
      </c>
      <c r="O38" s="11" t="s">
        <v>181</v>
      </c>
    </row>
    <row r="39" customFormat="false" ht="15" hidden="false" customHeight="true" outlineLevel="0" collapsed="false">
      <c r="A39" s="11" t="s">
        <v>266</v>
      </c>
      <c r="B39" s="11" t="s">
        <v>266</v>
      </c>
      <c r="C39" s="11" t="s">
        <v>267</v>
      </c>
      <c r="D39" s="11" t="s">
        <v>268</v>
      </c>
      <c r="E39" s="12" t="s">
        <v>9</v>
      </c>
      <c r="F39" s="12" t="s">
        <v>18</v>
      </c>
      <c r="G39" s="12" t="s">
        <v>9</v>
      </c>
      <c r="H39" s="12" t="s">
        <v>6</v>
      </c>
      <c r="I39" s="12" t="s">
        <v>9</v>
      </c>
      <c r="J39" s="12" t="s">
        <v>9</v>
      </c>
      <c r="K39" s="12" t="s">
        <v>9</v>
      </c>
      <c r="L39" s="12" t="s">
        <v>9</v>
      </c>
      <c r="M39" s="13" t="n">
        <f aca="false">COUNTIF(E39:L39,"A")-COUNTIF(I39,"A")</f>
        <v>1</v>
      </c>
      <c r="N39" s="13" t="n">
        <f aca="false">COUNTIF(E39:L39,"A")</f>
        <v>1</v>
      </c>
      <c r="O39" s="11" t="s">
        <v>170</v>
      </c>
    </row>
    <row r="40" customFormat="false" ht="15" hidden="false" customHeight="true" outlineLevel="0" collapsed="false">
      <c r="A40" s="11" t="s">
        <v>269</v>
      </c>
      <c r="B40" s="11" t="s">
        <v>270</v>
      </c>
      <c r="C40" s="11" t="s">
        <v>271</v>
      </c>
      <c r="D40" s="11" t="s">
        <v>218</v>
      </c>
      <c r="E40" s="12" t="s">
        <v>9</v>
      </c>
      <c r="F40" s="12" t="s">
        <v>9</v>
      </c>
      <c r="G40" s="12" t="s">
        <v>9</v>
      </c>
      <c r="H40" s="12" t="s">
        <v>6</v>
      </c>
      <c r="I40" s="12" t="s">
        <v>9</v>
      </c>
      <c r="J40" s="12" t="s">
        <v>12</v>
      </c>
      <c r="K40" s="12" t="s">
        <v>9</v>
      </c>
      <c r="L40" s="12" t="s">
        <v>9</v>
      </c>
      <c r="M40" s="13" t="n">
        <f aca="false">COUNTIF(E40:L40,"A")-COUNTIF(I40,"A")</f>
        <v>1</v>
      </c>
      <c r="N40" s="13" t="n">
        <f aca="false">COUNTIF(E40:L40,"A")</f>
        <v>1</v>
      </c>
      <c r="O40" s="11" t="s">
        <v>170</v>
      </c>
    </row>
    <row r="41" customFormat="false" ht="15" hidden="false" customHeight="true" outlineLevel="0" collapsed="false">
      <c r="A41" s="11" t="s">
        <v>272</v>
      </c>
      <c r="B41" s="11" t="s">
        <v>272</v>
      </c>
      <c r="C41" s="11" t="s">
        <v>273</v>
      </c>
      <c r="D41" s="11" t="s">
        <v>274</v>
      </c>
      <c r="E41" s="12" t="s">
        <v>9</v>
      </c>
      <c r="F41" s="12" t="s">
        <v>6</v>
      </c>
      <c r="G41" s="12" t="s">
        <v>9</v>
      </c>
      <c r="H41" s="12" t="s">
        <v>6</v>
      </c>
      <c r="I41" s="12" t="s">
        <v>9</v>
      </c>
      <c r="J41" s="12" t="s">
        <v>6</v>
      </c>
      <c r="K41" s="12" t="s">
        <v>9</v>
      </c>
      <c r="L41" s="12" t="s">
        <v>9</v>
      </c>
      <c r="M41" s="13" t="n">
        <f aca="false">COUNTIF(E41:L41,"A")-COUNTIF(I41,"A")</f>
        <v>3</v>
      </c>
      <c r="N41" s="13" t="n">
        <f aca="false">COUNTIF(E41:L41,"A")</f>
        <v>3</v>
      </c>
      <c r="O41" s="11" t="s">
        <v>181</v>
      </c>
    </row>
    <row r="42" customFormat="false" ht="15" hidden="false" customHeight="true" outlineLevel="0" collapsed="false">
      <c r="A42" s="11" t="s">
        <v>275</v>
      </c>
      <c r="B42" s="11" t="s">
        <v>276</v>
      </c>
      <c r="C42" s="11" t="s">
        <v>277</v>
      </c>
      <c r="D42" s="11" t="s">
        <v>218</v>
      </c>
      <c r="E42" s="12" t="s">
        <v>9</v>
      </c>
      <c r="F42" s="12" t="s">
        <v>6</v>
      </c>
      <c r="G42" s="12" t="s">
        <v>9</v>
      </c>
      <c r="H42" s="12" t="s">
        <v>6</v>
      </c>
      <c r="I42" s="12" t="s">
        <v>9</v>
      </c>
      <c r="J42" s="12" t="s">
        <v>9</v>
      </c>
      <c r="K42" s="12" t="s">
        <v>9</v>
      </c>
      <c r="L42" s="12" t="s">
        <v>9</v>
      </c>
      <c r="M42" s="13" t="n">
        <f aca="false">COUNTIF(E42:L42,"A")-COUNTIF(I42,"A")</f>
        <v>2</v>
      </c>
      <c r="N42" s="13" t="n">
        <f aca="false">COUNTIF(E42:L42,"A")</f>
        <v>2</v>
      </c>
      <c r="O42" s="11" t="s">
        <v>170</v>
      </c>
    </row>
    <row r="43" customFormat="false" ht="15" hidden="false" customHeight="true" outlineLevel="0" collapsed="false">
      <c r="A43" s="11" t="s">
        <v>278</v>
      </c>
      <c r="B43" s="11" t="s">
        <v>278</v>
      </c>
      <c r="C43" s="11" t="s">
        <v>279</v>
      </c>
      <c r="D43" s="11" t="s">
        <v>227</v>
      </c>
      <c r="E43" s="12" t="s">
        <v>9</v>
      </c>
      <c r="F43" s="12" t="s">
        <v>6</v>
      </c>
      <c r="G43" s="12" t="s">
        <v>9</v>
      </c>
      <c r="H43" s="12" t="s">
        <v>9</v>
      </c>
      <c r="I43" s="12" t="s">
        <v>9</v>
      </c>
      <c r="J43" s="12" t="s">
        <v>9</v>
      </c>
      <c r="K43" s="12" t="s">
        <v>9</v>
      </c>
      <c r="L43" s="12" t="s">
        <v>9</v>
      </c>
      <c r="M43" s="13" t="n">
        <f aca="false">COUNTIF(E43:L43,"A")-COUNTIF(I43,"A")</f>
        <v>1</v>
      </c>
      <c r="N43" s="13" t="n">
        <f aca="false">COUNTIF(E43:L43,"A")</f>
        <v>1</v>
      </c>
      <c r="O43" s="11" t="s">
        <v>166</v>
      </c>
    </row>
    <row r="44" customFormat="false" ht="15" hidden="false" customHeight="true" outlineLevel="0" collapsed="false">
      <c r="A44" s="11" t="s">
        <v>280</v>
      </c>
      <c r="B44" s="11" t="s">
        <v>280</v>
      </c>
      <c r="C44" s="11" t="s">
        <v>281</v>
      </c>
      <c r="D44" s="11" t="s">
        <v>184</v>
      </c>
      <c r="E44" s="12" t="s">
        <v>9</v>
      </c>
      <c r="F44" s="12" t="s">
        <v>9</v>
      </c>
      <c r="G44" s="12" t="s">
        <v>9</v>
      </c>
      <c r="H44" s="12" t="s">
        <v>6</v>
      </c>
      <c r="I44" s="12" t="s">
        <v>9</v>
      </c>
      <c r="J44" s="12" t="s">
        <v>6</v>
      </c>
      <c r="K44" s="12" t="s">
        <v>9</v>
      </c>
      <c r="L44" s="12" t="s">
        <v>9</v>
      </c>
      <c r="M44" s="13" t="n">
        <f aca="false">COUNTIF(E44:L44,"A")-COUNTIF(I44,"A")</f>
        <v>2</v>
      </c>
      <c r="N44" s="13" t="n">
        <f aca="false">COUNTIF(E44:L44,"A")</f>
        <v>2</v>
      </c>
      <c r="O44" s="11" t="s">
        <v>181</v>
      </c>
    </row>
    <row r="45" customFormat="false" ht="15" hidden="false" customHeight="true" outlineLevel="0" collapsed="false">
      <c r="A45" s="11" t="s">
        <v>282</v>
      </c>
      <c r="B45" s="11" t="s">
        <v>282</v>
      </c>
      <c r="C45" s="11" t="s">
        <v>283</v>
      </c>
      <c r="D45" s="11" t="s">
        <v>218</v>
      </c>
      <c r="E45" s="12" t="s">
        <v>9</v>
      </c>
      <c r="F45" s="12" t="s">
        <v>9</v>
      </c>
      <c r="G45" s="12" t="s">
        <v>9</v>
      </c>
      <c r="H45" s="12" t="s">
        <v>6</v>
      </c>
      <c r="I45" s="12" t="s">
        <v>9</v>
      </c>
      <c r="J45" s="12" t="s">
        <v>9</v>
      </c>
      <c r="K45" s="12" t="s">
        <v>9</v>
      </c>
      <c r="L45" s="12" t="s">
        <v>9</v>
      </c>
      <c r="M45" s="13" t="n">
        <f aca="false">COUNTIF(E45:L45,"A")-COUNTIF(I45,"A")</f>
        <v>1</v>
      </c>
      <c r="N45" s="13" t="n">
        <f aca="false">COUNTIF(E45:L45,"A")</f>
        <v>1</v>
      </c>
      <c r="O45" s="11" t="s">
        <v>162</v>
      </c>
    </row>
    <row r="46" customFormat="false" ht="15" hidden="false" customHeight="true" outlineLevel="0" collapsed="false">
      <c r="A46" s="11" t="s">
        <v>284</v>
      </c>
      <c r="B46" s="11" t="s">
        <v>284</v>
      </c>
      <c r="C46" s="11" t="s">
        <v>285</v>
      </c>
      <c r="D46" s="11" t="s">
        <v>286</v>
      </c>
      <c r="E46" s="12" t="s">
        <v>9</v>
      </c>
      <c r="F46" s="12" t="s">
        <v>6</v>
      </c>
      <c r="G46" s="12" t="s">
        <v>9</v>
      </c>
      <c r="H46" s="12" t="s">
        <v>18</v>
      </c>
      <c r="I46" s="12" t="s">
        <v>9</v>
      </c>
      <c r="J46" s="12" t="s">
        <v>9</v>
      </c>
      <c r="K46" s="12" t="s">
        <v>9</v>
      </c>
      <c r="L46" s="12" t="s">
        <v>9</v>
      </c>
      <c r="M46" s="13" t="n">
        <f aca="false">COUNTIF(E46:L46,"A")-COUNTIF(I46,"A")</f>
        <v>1</v>
      </c>
      <c r="N46" s="13" t="n">
        <f aca="false">COUNTIF(E46:L46,"A")</f>
        <v>1</v>
      </c>
      <c r="O46" s="11" t="s">
        <v>166</v>
      </c>
    </row>
    <row r="47" customFormat="false" ht="15" hidden="false" customHeight="true" outlineLevel="0" collapsed="false">
      <c r="A47" s="11" t="s">
        <v>287</v>
      </c>
      <c r="B47" s="11" t="s">
        <v>288</v>
      </c>
      <c r="C47" s="11" t="s">
        <v>289</v>
      </c>
      <c r="D47" s="11" t="s">
        <v>290</v>
      </c>
      <c r="E47" s="12" t="s">
        <v>9</v>
      </c>
      <c r="F47" s="12" t="s">
        <v>9</v>
      </c>
      <c r="G47" s="12" t="s">
        <v>9</v>
      </c>
      <c r="H47" s="12" t="s">
        <v>6</v>
      </c>
      <c r="I47" s="12" t="s">
        <v>9</v>
      </c>
      <c r="J47" s="12" t="s">
        <v>6</v>
      </c>
      <c r="K47" s="12" t="s">
        <v>9</v>
      </c>
      <c r="L47" s="12" t="s">
        <v>9</v>
      </c>
      <c r="M47" s="13" t="n">
        <f aca="false">COUNTIF(E47:L47,"A")-COUNTIF(I47,"A")</f>
        <v>2</v>
      </c>
      <c r="N47" s="13" t="n">
        <f aca="false">COUNTIF(E47:L47,"A")</f>
        <v>2</v>
      </c>
      <c r="O47" s="11" t="s">
        <v>162</v>
      </c>
    </row>
    <row r="48" customFormat="false" ht="15" hidden="false" customHeight="true" outlineLevel="0" collapsed="false">
      <c r="A48" s="11" t="s">
        <v>291</v>
      </c>
      <c r="B48" s="11" t="s">
        <v>291</v>
      </c>
      <c r="C48" s="11" t="s">
        <v>292</v>
      </c>
      <c r="D48" s="11" t="s">
        <v>218</v>
      </c>
      <c r="E48" s="12" t="s">
        <v>9</v>
      </c>
      <c r="F48" s="12" t="s">
        <v>9</v>
      </c>
      <c r="G48" s="12" t="s">
        <v>9</v>
      </c>
      <c r="H48" s="12" t="s">
        <v>6</v>
      </c>
      <c r="I48" s="12" t="s">
        <v>9</v>
      </c>
      <c r="J48" s="12" t="s">
        <v>9</v>
      </c>
      <c r="K48" s="12" t="s">
        <v>9</v>
      </c>
      <c r="L48" s="12" t="s">
        <v>9</v>
      </c>
      <c r="M48" s="13" t="n">
        <f aca="false">COUNTIF(E48:L48,"A")-COUNTIF(I48,"A")</f>
        <v>1</v>
      </c>
      <c r="N48" s="13" t="n">
        <f aca="false">COUNTIF(E48:L48,"A")</f>
        <v>1</v>
      </c>
      <c r="O48" s="11" t="s">
        <v>170</v>
      </c>
    </row>
    <row r="49" customFormat="false" ht="15" hidden="false" customHeight="true" outlineLevel="0" collapsed="false">
      <c r="A49" s="11" t="s">
        <v>293</v>
      </c>
      <c r="B49" s="11" t="s">
        <v>293</v>
      </c>
      <c r="C49" s="11" t="s">
        <v>294</v>
      </c>
      <c r="D49" s="11" t="s">
        <v>184</v>
      </c>
      <c r="E49" s="12" t="s">
        <v>9</v>
      </c>
      <c r="F49" s="12" t="s">
        <v>6</v>
      </c>
      <c r="G49" s="12" t="s">
        <v>9</v>
      </c>
      <c r="H49" s="12" t="s">
        <v>9</v>
      </c>
      <c r="I49" s="12" t="s">
        <v>9</v>
      </c>
      <c r="J49" s="12" t="s">
        <v>9</v>
      </c>
      <c r="K49" s="12" t="s">
        <v>9</v>
      </c>
      <c r="L49" s="12" t="s">
        <v>9</v>
      </c>
      <c r="M49" s="13" t="n">
        <f aca="false">COUNTIF(E49:L49,"A")-COUNTIF(I49,"A")</f>
        <v>1</v>
      </c>
      <c r="N49" s="13" t="n">
        <f aca="false">COUNTIF(E49:L49,"A")</f>
        <v>1</v>
      </c>
      <c r="O49" s="11" t="s">
        <v>174</v>
      </c>
    </row>
    <row r="50" customFormat="false" ht="15" hidden="false" customHeight="true" outlineLevel="0" collapsed="false">
      <c r="A50" s="11" t="s">
        <v>295</v>
      </c>
      <c r="B50" s="11" t="s">
        <v>295</v>
      </c>
      <c r="C50" s="11" t="s">
        <v>296</v>
      </c>
      <c r="D50" s="11" t="s">
        <v>297</v>
      </c>
      <c r="E50" s="12" t="s">
        <v>9</v>
      </c>
      <c r="F50" s="12" t="s">
        <v>6</v>
      </c>
      <c r="G50" s="12" t="s">
        <v>9</v>
      </c>
      <c r="H50" s="12" t="s">
        <v>6</v>
      </c>
      <c r="I50" s="12" t="s">
        <v>9</v>
      </c>
      <c r="J50" s="12" t="s">
        <v>9</v>
      </c>
      <c r="K50" s="12" t="s">
        <v>9</v>
      </c>
      <c r="L50" s="12" t="s">
        <v>9</v>
      </c>
      <c r="M50" s="13" t="n">
        <f aca="false">COUNTIF(E50:L50,"A")-COUNTIF(I50,"A")</f>
        <v>2</v>
      </c>
      <c r="N50" s="13" t="n">
        <f aca="false">COUNTIF(E50:L50,"A")</f>
        <v>2</v>
      </c>
      <c r="O50" s="11" t="s">
        <v>170</v>
      </c>
    </row>
    <row r="51" customFormat="false" ht="15" hidden="false" customHeight="true" outlineLevel="0" collapsed="false">
      <c r="A51" s="11" t="s">
        <v>298</v>
      </c>
      <c r="B51" s="11" t="s">
        <v>298</v>
      </c>
      <c r="C51" s="11" t="s">
        <v>299</v>
      </c>
      <c r="D51" s="11" t="s">
        <v>300</v>
      </c>
      <c r="E51" s="12" t="s">
        <v>9</v>
      </c>
      <c r="F51" s="12" t="s">
        <v>18</v>
      </c>
      <c r="G51" s="12" t="s">
        <v>9</v>
      </c>
      <c r="H51" s="12" t="s">
        <v>6</v>
      </c>
      <c r="I51" s="12" t="s">
        <v>9</v>
      </c>
      <c r="J51" s="12" t="s">
        <v>12</v>
      </c>
      <c r="K51" s="12" t="s">
        <v>9</v>
      </c>
      <c r="L51" s="12" t="s">
        <v>9</v>
      </c>
      <c r="M51" s="13" t="n">
        <f aca="false">COUNTIF(E51:L51,"A")-COUNTIF(I51,"A")</f>
        <v>1</v>
      </c>
      <c r="N51" s="13" t="n">
        <f aca="false">COUNTIF(E51:L51,"A")</f>
        <v>1</v>
      </c>
      <c r="O51" s="11" t="s">
        <v>181</v>
      </c>
    </row>
    <row r="52" customFormat="false" ht="15" hidden="false" customHeight="true" outlineLevel="0" collapsed="false">
      <c r="A52" s="11" t="s">
        <v>301</v>
      </c>
      <c r="B52" s="11" t="s">
        <v>301</v>
      </c>
      <c r="C52" s="11" t="s">
        <v>302</v>
      </c>
      <c r="D52" s="11" t="s">
        <v>184</v>
      </c>
      <c r="E52" s="12" t="s">
        <v>9</v>
      </c>
      <c r="F52" s="12" t="s">
        <v>6</v>
      </c>
      <c r="G52" s="12" t="s">
        <v>9</v>
      </c>
      <c r="H52" s="12" t="s">
        <v>6</v>
      </c>
      <c r="I52" s="12" t="s">
        <v>9</v>
      </c>
      <c r="J52" s="12" t="s">
        <v>12</v>
      </c>
      <c r="K52" s="12" t="s">
        <v>9</v>
      </c>
      <c r="L52" s="12" t="s">
        <v>9</v>
      </c>
      <c r="M52" s="13" t="n">
        <f aca="false">COUNTIF(E52:L52,"A")-COUNTIF(I52,"A")</f>
        <v>2</v>
      </c>
      <c r="N52" s="13" t="n">
        <f aca="false">COUNTIF(E52:L52,"A")</f>
        <v>2</v>
      </c>
      <c r="O52" s="11" t="s">
        <v>181</v>
      </c>
    </row>
    <row r="53" customFormat="false" ht="15" hidden="false" customHeight="true" outlineLevel="0" collapsed="false">
      <c r="A53" s="11" t="s">
        <v>303</v>
      </c>
      <c r="B53" s="11" t="s">
        <v>303</v>
      </c>
      <c r="C53" s="11" t="s">
        <v>304</v>
      </c>
      <c r="D53" s="11" t="s">
        <v>305</v>
      </c>
      <c r="E53" s="12" t="s">
        <v>9</v>
      </c>
      <c r="F53" s="12" t="s">
        <v>9</v>
      </c>
      <c r="G53" s="12" t="s">
        <v>9</v>
      </c>
      <c r="H53" s="12" t="s">
        <v>6</v>
      </c>
      <c r="I53" s="12" t="s">
        <v>9</v>
      </c>
      <c r="J53" s="12" t="s">
        <v>15</v>
      </c>
      <c r="K53" s="12" t="s">
        <v>9</v>
      </c>
      <c r="L53" s="12" t="s">
        <v>9</v>
      </c>
      <c r="M53" s="13" t="n">
        <f aca="false">COUNTIF(E53:L53,"A")-COUNTIF(I53,"A")</f>
        <v>1</v>
      </c>
      <c r="N53" s="13" t="n">
        <f aca="false">COUNTIF(E53:L53,"A")</f>
        <v>1</v>
      </c>
      <c r="O53" s="11" t="s">
        <v>181</v>
      </c>
    </row>
    <row r="54" customFormat="false" ht="15" hidden="false" customHeight="true" outlineLevel="0" collapsed="false">
      <c r="A54" s="11" t="s">
        <v>306</v>
      </c>
      <c r="B54" s="11" t="s">
        <v>306</v>
      </c>
      <c r="C54" s="11" t="s">
        <v>307</v>
      </c>
      <c r="D54" s="11" t="s">
        <v>184</v>
      </c>
      <c r="E54" s="12" t="s">
        <v>9</v>
      </c>
      <c r="F54" s="12" t="s">
        <v>6</v>
      </c>
      <c r="G54" s="12" t="s">
        <v>9</v>
      </c>
      <c r="H54" s="12" t="s">
        <v>6</v>
      </c>
      <c r="I54" s="12" t="s">
        <v>9</v>
      </c>
      <c r="J54" s="12" t="s">
        <v>9</v>
      </c>
      <c r="K54" s="12" t="s">
        <v>9</v>
      </c>
      <c r="L54" s="12" t="s">
        <v>9</v>
      </c>
      <c r="M54" s="13" t="n">
        <f aca="false">COUNTIF(E54:L54,"A")-COUNTIF(I54,"A")</f>
        <v>2</v>
      </c>
      <c r="N54" s="13" t="n">
        <f aca="false">COUNTIF(E54:L54,"A")</f>
        <v>2</v>
      </c>
      <c r="O54" s="11" t="s">
        <v>170</v>
      </c>
    </row>
    <row r="55" customFormat="false" ht="15" hidden="false" customHeight="true" outlineLevel="0" collapsed="false">
      <c r="A55" s="11" t="s">
        <v>308</v>
      </c>
      <c r="B55" s="11" t="s">
        <v>308</v>
      </c>
      <c r="C55" s="11" t="s">
        <v>309</v>
      </c>
      <c r="D55" s="11" t="s">
        <v>184</v>
      </c>
      <c r="E55" s="12" t="s">
        <v>9</v>
      </c>
      <c r="F55" s="12" t="s">
        <v>6</v>
      </c>
      <c r="G55" s="12" t="s">
        <v>9</v>
      </c>
      <c r="H55" s="12" t="s">
        <v>6</v>
      </c>
      <c r="I55" s="12" t="s">
        <v>9</v>
      </c>
      <c r="J55" s="12" t="s">
        <v>12</v>
      </c>
      <c r="K55" s="12" t="s">
        <v>9</v>
      </c>
      <c r="L55" s="12" t="s">
        <v>9</v>
      </c>
      <c r="M55" s="13" t="n">
        <f aca="false">COUNTIF(E55:L55,"A")-COUNTIF(I55,"A")</f>
        <v>2</v>
      </c>
      <c r="N55" s="13" t="n">
        <f aca="false">COUNTIF(E55:L55,"A")</f>
        <v>2</v>
      </c>
      <c r="O55" s="11" t="s">
        <v>181</v>
      </c>
    </row>
    <row r="56" customFormat="false" ht="15" hidden="false" customHeight="true" outlineLevel="0" collapsed="false">
      <c r="A56" s="11" t="s">
        <v>310</v>
      </c>
      <c r="B56" s="11" t="s">
        <v>310</v>
      </c>
      <c r="C56" s="11" t="s">
        <v>311</v>
      </c>
      <c r="D56" s="11" t="s">
        <v>312</v>
      </c>
      <c r="E56" s="12" t="s">
        <v>9</v>
      </c>
      <c r="F56" s="12" t="s">
        <v>9</v>
      </c>
      <c r="G56" s="12" t="s">
        <v>9</v>
      </c>
      <c r="H56" s="12" t="s">
        <v>6</v>
      </c>
      <c r="I56" s="12" t="s">
        <v>9</v>
      </c>
      <c r="J56" s="12" t="s">
        <v>12</v>
      </c>
      <c r="K56" s="12" t="s">
        <v>9</v>
      </c>
      <c r="L56" s="12" t="s">
        <v>9</v>
      </c>
      <c r="M56" s="13" t="n">
        <f aca="false">COUNTIF(E56:L56,"A")-COUNTIF(I56,"A")</f>
        <v>1</v>
      </c>
      <c r="N56" s="13" t="n">
        <f aca="false">COUNTIF(E56:L56,"A")</f>
        <v>1</v>
      </c>
      <c r="O56" s="11" t="s">
        <v>170</v>
      </c>
    </row>
    <row r="57" customFormat="false" ht="15" hidden="false" customHeight="true" outlineLevel="0" collapsed="false">
      <c r="A57" s="11" t="s">
        <v>313</v>
      </c>
      <c r="B57" s="11" t="s">
        <v>313</v>
      </c>
      <c r="C57" s="11" t="s">
        <v>314</v>
      </c>
      <c r="D57" s="11" t="s">
        <v>315</v>
      </c>
      <c r="E57" s="12" t="s">
        <v>9</v>
      </c>
      <c r="F57" s="12" t="s">
        <v>9</v>
      </c>
      <c r="G57" s="12" t="s">
        <v>9</v>
      </c>
      <c r="H57" s="12" t="s">
        <v>9</v>
      </c>
      <c r="I57" s="12" t="s">
        <v>9</v>
      </c>
      <c r="J57" s="12" t="s">
        <v>9</v>
      </c>
      <c r="K57" s="12" t="s">
        <v>9</v>
      </c>
      <c r="L57" s="12" t="s">
        <v>9</v>
      </c>
      <c r="M57" s="13" t="n">
        <f aca="false">COUNTIF(E57:L57,"A")-COUNTIF(I57,"A")</f>
        <v>0</v>
      </c>
      <c r="N57" s="13" t="n">
        <f aca="false">COUNTIF(E57:L57,"A")</f>
        <v>0</v>
      </c>
      <c r="O57" s="11" t="s">
        <v>170</v>
      </c>
    </row>
    <row r="58" customFormat="false" ht="15" hidden="false" customHeight="true" outlineLevel="0" collapsed="false">
      <c r="A58" s="11" t="s">
        <v>316</v>
      </c>
      <c r="B58" s="11" t="s">
        <v>316</v>
      </c>
      <c r="C58" s="11" t="s">
        <v>317</v>
      </c>
      <c r="D58" s="11" t="s">
        <v>290</v>
      </c>
      <c r="E58" s="12" t="s">
        <v>9</v>
      </c>
      <c r="F58" s="12" t="s">
        <v>6</v>
      </c>
      <c r="G58" s="12" t="s">
        <v>9</v>
      </c>
      <c r="H58" s="12" t="s">
        <v>9</v>
      </c>
      <c r="I58" s="12" t="s">
        <v>9</v>
      </c>
      <c r="J58" s="12" t="s">
        <v>9</v>
      </c>
      <c r="K58" s="12" t="s">
        <v>9</v>
      </c>
      <c r="L58" s="12" t="s">
        <v>9</v>
      </c>
      <c r="M58" s="13" t="n">
        <f aca="false">COUNTIF(E58:L58,"A")-COUNTIF(I58,"A")</f>
        <v>1</v>
      </c>
      <c r="N58" s="13" t="n">
        <f aca="false">COUNTIF(E58:L58,"A")</f>
        <v>1</v>
      </c>
      <c r="O58" s="11" t="s">
        <v>166</v>
      </c>
    </row>
    <row r="59" customFormat="false" ht="15" hidden="false" customHeight="true" outlineLevel="0" collapsed="false">
      <c r="A59" s="11" t="s">
        <v>318</v>
      </c>
      <c r="B59" s="11" t="s">
        <v>318</v>
      </c>
      <c r="C59" s="11" t="s">
        <v>319</v>
      </c>
      <c r="D59" s="11" t="s">
        <v>320</v>
      </c>
      <c r="E59" s="12" t="s">
        <v>9</v>
      </c>
      <c r="F59" s="12" t="s">
        <v>18</v>
      </c>
      <c r="G59" s="12" t="s">
        <v>9</v>
      </c>
      <c r="H59" s="12" t="s">
        <v>6</v>
      </c>
      <c r="I59" s="12" t="s">
        <v>6</v>
      </c>
      <c r="J59" s="12" t="s">
        <v>12</v>
      </c>
      <c r="K59" s="12" t="s">
        <v>9</v>
      </c>
      <c r="L59" s="12" t="s">
        <v>9</v>
      </c>
      <c r="M59" s="13" t="n">
        <f aca="false">COUNTIF(E59:L59,"A")-COUNTIF(I59,"A")</f>
        <v>1</v>
      </c>
      <c r="N59" s="13" t="n">
        <f aca="false">COUNTIF(E59:L59,"A")</f>
        <v>2</v>
      </c>
      <c r="O59" s="11" t="s">
        <v>170</v>
      </c>
    </row>
    <row r="60" customFormat="false" ht="15" hidden="false" customHeight="true" outlineLevel="0" collapsed="false">
      <c r="A60" s="11" t="s">
        <v>321</v>
      </c>
      <c r="B60" s="11" t="s">
        <v>321</v>
      </c>
      <c r="C60" s="11" t="s">
        <v>322</v>
      </c>
      <c r="D60" s="11" t="s">
        <v>323</v>
      </c>
      <c r="E60" s="12" t="s">
        <v>9</v>
      </c>
      <c r="F60" s="12" t="s">
        <v>9</v>
      </c>
      <c r="G60" s="12" t="s">
        <v>9</v>
      </c>
      <c r="H60" s="12" t="s">
        <v>6</v>
      </c>
      <c r="I60" s="12" t="s">
        <v>9</v>
      </c>
      <c r="J60" s="12" t="s">
        <v>6</v>
      </c>
      <c r="K60" s="12" t="s">
        <v>9</v>
      </c>
      <c r="L60" s="12" t="s">
        <v>9</v>
      </c>
      <c r="M60" s="13" t="n">
        <f aca="false">COUNTIF(E60:L60,"A")-COUNTIF(I60,"A")</f>
        <v>2</v>
      </c>
      <c r="N60" s="13" t="n">
        <f aca="false">COUNTIF(E60:L60,"A")</f>
        <v>2</v>
      </c>
      <c r="O60" s="11" t="s">
        <v>170</v>
      </c>
    </row>
    <row r="61" customFormat="false" ht="15" hidden="false" customHeight="true" outlineLevel="0" collapsed="false">
      <c r="A61" s="11" t="s">
        <v>324</v>
      </c>
      <c r="B61" s="11" t="s">
        <v>324</v>
      </c>
      <c r="C61" s="11" t="s">
        <v>325</v>
      </c>
      <c r="D61" s="11" t="s">
        <v>326</v>
      </c>
      <c r="E61" s="12" t="s">
        <v>9</v>
      </c>
      <c r="F61" s="12" t="s">
        <v>6</v>
      </c>
      <c r="G61" s="12" t="s">
        <v>9</v>
      </c>
      <c r="H61" s="12" t="s">
        <v>9</v>
      </c>
      <c r="I61" s="12" t="s">
        <v>9</v>
      </c>
      <c r="J61" s="12" t="s">
        <v>9</v>
      </c>
      <c r="K61" s="12" t="s">
        <v>9</v>
      </c>
      <c r="L61" s="12" t="s">
        <v>9</v>
      </c>
      <c r="M61" s="13" t="n">
        <f aca="false">COUNTIF(E61:L61,"A")-COUNTIF(I61,"A")</f>
        <v>1</v>
      </c>
      <c r="N61" s="13" t="n">
        <f aca="false">COUNTIF(E61:L61,"A")</f>
        <v>1</v>
      </c>
      <c r="O61" s="11" t="s">
        <v>162</v>
      </c>
    </row>
    <row r="62" customFormat="false" ht="15" hidden="false" customHeight="true" outlineLevel="0" collapsed="false">
      <c r="A62" s="11" t="s">
        <v>327</v>
      </c>
      <c r="B62" s="11" t="s">
        <v>327</v>
      </c>
      <c r="C62" s="11" t="s">
        <v>328</v>
      </c>
      <c r="D62" s="11" t="s">
        <v>165</v>
      </c>
      <c r="E62" s="12" t="s">
        <v>9</v>
      </c>
      <c r="F62" s="12" t="s">
        <v>6</v>
      </c>
      <c r="G62" s="12" t="s">
        <v>9</v>
      </c>
      <c r="H62" s="12" t="s">
        <v>9</v>
      </c>
      <c r="I62" s="12" t="s">
        <v>9</v>
      </c>
      <c r="J62" s="12" t="s">
        <v>9</v>
      </c>
      <c r="K62" s="12" t="s">
        <v>9</v>
      </c>
      <c r="L62" s="12" t="s">
        <v>9</v>
      </c>
      <c r="M62" s="13" t="n">
        <f aca="false">COUNTIF(E62:L62,"A")-COUNTIF(I62,"A")</f>
        <v>1</v>
      </c>
      <c r="N62" s="13" t="n">
        <f aca="false">COUNTIF(E62:L62,"A")</f>
        <v>1</v>
      </c>
      <c r="O62" s="11" t="s">
        <v>174</v>
      </c>
    </row>
    <row r="63" customFormat="false" ht="15" hidden="false" customHeight="true" outlineLevel="0" collapsed="false">
      <c r="A63" s="11" t="s">
        <v>329</v>
      </c>
      <c r="B63" s="11" t="s">
        <v>329</v>
      </c>
      <c r="C63" s="11" t="s">
        <v>330</v>
      </c>
      <c r="D63" s="11" t="s">
        <v>184</v>
      </c>
      <c r="E63" s="12" t="s">
        <v>9</v>
      </c>
      <c r="F63" s="12" t="s">
        <v>6</v>
      </c>
      <c r="G63" s="12" t="s">
        <v>9</v>
      </c>
      <c r="H63" s="12" t="s">
        <v>6</v>
      </c>
      <c r="I63" s="12" t="s">
        <v>9</v>
      </c>
      <c r="J63" s="12" t="s">
        <v>9</v>
      </c>
      <c r="K63" s="12" t="s">
        <v>9</v>
      </c>
      <c r="L63" s="12" t="s">
        <v>9</v>
      </c>
      <c r="M63" s="13" t="n">
        <f aca="false">COUNTIF(E63:L63,"A")-COUNTIF(I63,"A")</f>
        <v>2</v>
      </c>
      <c r="N63" s="13" t="n">
        <f aca="false">COUNTIF(E63:L63,"A")</f>
        <v>2</v>
      </c>
      <c r="O63" s="11" t="s">
        <v>174</v>
      </c>
    </row>
    <row r="64" customFormat="false" ht="15" hidden="false" customHeight="true" outlineLevel="0" collapsed="false">
      <c r="A64" s="11" t="s">
        <v>331</v>
      </c>
      <c r="B64" s="11" t="s">
        <v>331</v>
      </c>
      <c r="C64" s="11" t="s">
        <v>332</v>
      </c>
      <c r="D64" s="11" t="s">
        <v>218</v>
      </c>
      <c r="E64" s="12" t="s">
        <v>9</v>
      </c>
      <c r="F64" s="12" t="s">
        <v>18</v>
      </c>
      <c r="G64" s="12" t="s">
        <v>9</v>
      </c>
      <c r="H64" s="12" t="s">
        <v>6</v>
      </c>
      <c r="I64" s="12" t="s">
        <v>9</v>
      </c>
      <c r="J64" s="12" t="s">
        <v>9</v>
      </c>
      <c r="K64" s="12" t="s">
        <v>9</v>
      </c>
      <c r="L64" s="12" t="s">
        <v>9</v>
      </c>
      <c r="M64" s="13" t="n">
        <f aca="false">COUNTIF(E64:L64,"A")-COUNTIF(I64,"A")</f>
        <v>1</v>
      </c>
      <c r="N64" s="13" t="n">
        <f aca="false">COUNTIF(E64:L64,"A")</f>
        <v>1</v>
      </c>
      <c r="O64" s="11" t="s">
        <v>170</v>
      </c>
    </row>
    <row r="65" customFormat="false" ht="15" hidden="false" customHeight="true" outlineLevel="0" collapsed="false">
      <c r="A65" s="11" t="s">
        <v>333</v>
      </c>
      <c r="B65" s="11" t="s">
        <v>334</v>
      </c>
      <c r="C65" s="11" t="s">
        <v>335</v>
      </c>
      <c r="D65" s="11" t="s">
        <v>336</v>
      </c>
      <c r="E65" s="12" t="s">
        <v>9</v>
      </c>
      <c r="F65" s="12" t="s">
        <v>6</v>
      </c>
      <c r="G65" s="12" t="s">
        <v>9</v>
      </c>
      <c r="H65" s="12" t="s">
        <v>6</v>
      </c>
      <c r="I65" s="12" t="s">
        <v>9</v>
      </c>
      <c r="J65" s="12" t="s">
        <v>9</v>
      </c>
      <c r="K65" s="12" t="s">
        <v>9</v>
      </c>
      <c r="L65" s="12" t="s">
        <v>9</v>
      </c>
      <c r="M65" s="13" t="n">
        <f aca="false">COUNTIF(E65:L65,"A")-COUNTIF(I65,"A")</f>
        <v>2</v>
      </c>
      <c r="N65" s="13" t="n">
        <f aca="false">COUNTIF(E65:L65,"A")</f>
        <v>2</v>
      </c>
      <c r="O65" s="11" t="s">
        <v>170</v>
      </c>
    </row>
    <row r="66" customFormat="false" ht="15" hidden="false" customHeight="true" outlineLevel="0" collapsed="false">
      <c r="A66" s="11" t="s">
        <v>337</v>
      </c>
      <c r="B66" s="11" t="s">
        <v>337</v>
      </c>
      <c r="C66" s="11" t="s">
        <v>338</v>
      </c>
      <c r="D66" s="11" t="s">
        <v>339</v>
      </c>
      <c r="E66" s="12" t="s">
        <v>9</v>
      </c>
      <c r="F66" s="12" t="s">
        <v>9</v>
      </c>
      <c r="G66" s="12" t="s">
        <v>9</v>
      </c>
      <c r="H66" s="12" t="s">
        <v>6</v>
      </c>
      <c r="I66" s="12" t="s">
        <v>9</v>
      </c>
      <c r="J66" s="12" t="s">
        <v>9</v>
      </c>
      <c r="K66" s="12" t="s">
        <v>9</v>
      </c>
      <c r="L66" s="12" t="s">
        <v>9</v>
      </c>
      <c r="M66" s="13" t="n">
        <f aca="false">COUNTIF(E66:L66,"A")-COUNTIF(I66,"A")</f>
        <v>1</v>
      </c>
      <c r="N66" s="13" t="n">
        <f aca="false">COUNTIF(E66:L66,"A")</f>
        <v>1</v>
      </c>
      <c r="O66" s="11" t="s">
        <v>166</v>
      </c>
    </row>
    <row r="67" customFormat="false" ht="15" hidden="false" customHeight="true" outlineLevel="0" collapsed="false">
      <c r="A67" s="11" t="s">
        <v>340</v>
      </c>
      <c r="B67" s="11" t="s">
        <v>340</v>
      </c>
      <c r="C67" s="11" t="s">
        <v>341</v>
      </c>
      <c r="D67" s="11" t="s">
        <v>198</v>
      </c>
      <c r="E67" s="12" t="s">
        <v>9</v>
      </c>
      <c r="F67" s="12" t="s">
        <v>6</v>
      </c>
      <c r="G67" s="12" t="s">
        <v>9</v>
      </c>
      <c r="H67" s="12" t="s">
        <v>9</v>
      </c>
      <c r="I67" s="12" t="s">
        <v>9</v>
      </c>
      <c r="J67" s="12" t="s">
        <v>9</v>
      </c>
      <c r="K67" s="12" t="s">
        <v>9</v>
      </c>
      <c r="L67" s="12" t="s">
        <v>9</v>
      </c>
      <c r="M67" s="13" t="n">
        <f aca="false">COUNTIF(E67:L67,"A")-COUNTIF(I67,"A")</f>
        <v>1</v>
      </c>
      <c r="N67" s="13" t="n">
        <f aca="false">COUNTIF(E67:L67,"A")</f>
        <v>1</v>
      </c>
      <c r="O67" s="11" t="s">
        <v>174</v>
      </c>
    </row>
    <row r="68" customFormat="false" ht="15" hidden="false" customHeight="true" outlineLevel="0" collapsed="false">
      <c r="A68" s="11" t="s">
        <v>342</v>
      </c>
      <c r="B68" s="11" t="s">
        <v>342</v>
      </c>
      <c r="C68" s="11" t="s">
        <v>343</v>
      </c>
      <c r="D68" s="11" t="s">
        <v>344</v>
      </c>
      <c r="E68" s="12" t="s">
        <v>9</v>
      </c>
      <c r="F68" s="12" t="s">
        <v>18</v>
      </c>
      <c r="G68" s="12" t="s">
        <v>9</v>
      </c>
      <c r="H68" s="12" t="s">
        <v>6</v>
      </c>
      <c r="I68" s="12" t="s">
        <v>9</v>
      </c>
      <c r="J68" s="12" t="s">
        <v>12</v>
      </c>
      <c r="K68" s="12" t="s">
        <v>9</v>
      </c>
      <c r="L68" s="12" t="s">
        <v>9</v>
      </c>
      <c r="M68" s="13" t="n">
        <f aca="false">COUNTIF(E68:L68,"A")-COUNTIF(I68,"A")</f>
        <v>1</v>
      </c>
      <c r="N68" s="13" t="n">
        <f aca="false">COUNTIF(E68:L68,"A")</f>
        <v>1</v>
      </c>
      <c r="O68" s="11" t="s">
        <v>170</v>
      </c>
    </row>
    <row r="69" customFormat="false" ht="15" hidden="false" customHeight="true" outlineLevel="0" collapsed="false">
      <c r="A69" s="11" t="s">
        <v>345</v>
      </c>
      <c r="B69" s="11" t="s">
        <v>345</v>
      </c>
      <c r="C69" s="11" t="s">
        <v>346</v>
      </c>
      <c r="D69" s="11" t="s">
        <v>347</v>
      </c>
      <c r="E69" s="12" t="s">
        <v>9</v>
      </c>
      <c r="F69" s="12" t="s">
        <v>9</v>
      </c>
      <c r="G69" s="12" t="s">
        <v>9</v>
      </c>
      <c r="H69" s="12" t="s">
        <v>9</v>
      </c>
      <c r="I69" s="12" t="s">
        <v>9</v>
      </c>
      <c r="J69" s="12" t="s">
        <v>9</v>
      </c>
      <c r="K69" s="12" t="s">
        <v>9</v>
      </c>
      <c r="L69" s="12" t="s">
        <v>9</v>
      </c>
      <c r="M69" s="13" t="n">
        <f aca="false">COUNTIF(E69:L69,"A")-COUNTIF(I69,"A")</f>
        <v>0</v>
      </c>
      <c r="N69" s="13" t="n">
        <f aca="false">COUNTIF(E69:L69,"A")</f>
        <v>0</v>
      </c>
      <c r="O69" s="11" t="s">
        <v>174</v>
      </c>
    </row>
    <row r="70" customFormat="false" ht="15" hidden="false" customHeight="true" outlineLevel="0" collapsed="false">
      <c r="A70" s="11" t="s">
        <v>348</v>
      </c>
      <c r="B70" s="11" t="s">
        <v>348</v>
      </c>
      <c r="C70" s="11" t="s">
        <v>349</v>
      </c>
      <c r="D70" s="11" t="s">
        <v>204</v>
      </c>
      <c r="E70" s="12" t="s">
        <v>9</v>
      </c>
      <c r="F70" s="12" t="s">
        <v>15</v>
      </c>
      <c r="G70" s="12" t="s">
        <v>9</v>
      </c>
      <c r="H70" s="12" t="s">
        <v>6</v>
      </c>
      <c r="I70" s="12" t="s">
        <v>9</v>
      </c>
      <c r="J70" s="12" t="s">
        <v>12</v>
      </c>
      <c r="K70" s="12" t="s">
        <v>9</v>
      </c>
      <c r="L70" s="12" t="s">
        <v>9</v>
      </c>
      <c r="M70" s="13" t="n">
        <f aca="false">COUNTIF(E70:L70,"A")-COUNTIF(I70,"A")</f>
        <v>1</v>
      </c>
      <c r="N70" s="13" t="n">
        <f aca="false">COUNTIF(E70:L70,"A")</f>
        <v>1</v>
      </c>
      <c r="O70" s="11" t="s">
        <v>181</v>
      </c>
    </row>
    <row r="71" customFormat="false" ht="15" hidden="false" customHeight="true" outlineLevel="0" collapsed="false">
      <c r="A71" s="11" t="s">
        <v>350</v>
      </c>
      <c r="B71" s="11" t="s">
        <v>350</v>
      </c>
      <c r="C71" s="11" t="s">
        <v>351</v>
      </c>
      <c r="D71" s="11" t="s">
        <v>352</v>
      </c>
      <c r="E71" s="12" t="s">
        <v>9</v>
      </c>
      <c r="F71" s="12" t="s">
        <v>9</v>
      </c>
      <c r="G71" s="12" t="s">
        <v>9</v>
      </c>
      <c r="H71" s="12" t="s">
        <v>6</v>
      </c>
      <c r="I71" s="12" t="s">
        <v>6</v>
      </c>
      <c r="J71" s="12" t="s">
        <v>12</v>
      </c>
      <c r="K71" s="12" t="s">
        <v>9</v>
      </c>
      <c r="L71" s="12" t="s">
        <v>9</v>
      </c>
      <c r="M71" s="13" t="n">
        <f aca="false">COUNTIF(E71:L71,"A")-COUNTIF(I71,"A")</f>
        <v>1</v>
      </c>
      <c r="N71" s="13" t="n">
        <f aca="false">COUNTIF(E71:L71,"A")</f>
        <v>2</v>
      </c>
      <c r="O71" s="11" t="s">
        <v>181</v>
      </c>
    </row>
    <row r="72" customFormat="false" ht="15" hidden="false" customHeight="true" outlineLevel="0" collapsed="false">
      <c r="A72" s="11" t="s">
        <v>353</v>
      </c>
      <c r="B72" s="11" t="s">
        <v>353</v>
      </c>
      <c r="C72" s="11" t="s">
        <v>354</v>
      </c>
      <c r="D72" s="11" t="s">
        <v>355</v>
      </c>
      <c r="E72" s="12" t="s">
        <v>9</v>
      </c>
      <c r="F72" s="12" t="s">
        <v>18</v>
      </c>
      <c r="G72" s="12" t="s">
        <v>9</v>
      </c>
      <c r="H72" s="12" t="s">
        <v>6</v>
      </c>
      <c r="I72" s="12" t="s">
        <v>9</v>
      </c>
      <c r="J72" s="12" t="s">
        <v>9</v>
      </c>
      <c r="K72" s="12" t="s">
        <v>9</v>
      </c>
      <c r="L72" s="12" t="s">
        <v>9</v>
      </c>
      <c r="M72" s="13" t="n">
        <f aca="false">COUNTIF(E72:L72,"A")-COUNTIF(I72,"A")</f>
        <v>1</v>
      </c>
      <c r="N72" s="13" t="n">
        <f aca="false">COUNTIF(E72:L72,"A")</f>
        <v>1</v>
      </c>
      <c r="O72" s="11" t="s">
        <v>170</v>
      </c>
    </row>
    <row r="73" customFormat="false" ht="15" hidden="false" customHeight="true" outlineLevel="0" collapsed="false">
      <c r="A73" s="11" t="s">
        <v>356</v>
      </c>
      <c r="B73" s="11" t="s">
        <v>357</v>
      </c>
      <c r="C73" s="11" t="s">
        <v>358</v>
      </c>
      <c r="D73" s="11" t="s">
        <v>204</v>
      </c>
      <c r="E73" s="12" t="s">
        <v>9</v>
      </c>
      <c r="F73" s="12" t="s">
        <v>6</v>
      </c>
      <c r="G73" s="12" t="s">
        <v>9</v>
      </c>
      <c r="H73" s="12" t="s">
        <v>6</v>
      </c>
      <c r="I73" s="12" t="s">
        <v>9</v>
      </c>
      <c r="J73" s="12" t="s">
        <v>12</v>
      </c>
      <c r="K73" s="12" t="s">
        <v>9</v>
      </c>
      <c r="L73" s="12" t="s">
        <v>9</v>
      </c>
      <c r="M73" s="13" t="n">
        <f aca="false">COUNTIF(E73:L73,"A")-COUNTIF(I73,"A")</f>
        <v>2</v>
      </c>
      <c r="N73" s="13" t="n">
        <f aca="false">COUNTIF(E73:L73,"A")</f>
        <v>2</v>
      </c>
      <c r="O73" s="11" t="s">
        <v>170</v>
      </c>
    </row>
    <row r="74" customFormat="false" ht="15" hidden="false" customHeight="true" outlineLevel="0" collapsed="false">
      <c r="A74" s="11" t="s">
        <v>359</v>
      </c>
      <c r="B74" s="11" t="s">
        <v>359</v>
      </c>
      <c r="C74" s="11" t="s">
        <v>360</v>
      </c>
      <c r="D74" s="11" t="s">
        <v>361</v>
      </c>
      <c r="E74" s="12" t="s">
        <v>9</v>
      </c>
      <c r="F74" s="12" t="s">
        <v>6</v>
      </c>
      <c r="G74" s="12" t="s">
        <v>9</v>
      </c>
      <c r="H74" s="12" t="s">
        <v>6</v>
      </c>
      <c r="I74" s="12" t="s">
        <v>9</v>
      </c>
      <c r="J74" s="12" t="s">
        <v>12</v>
      </c>
      <c r="K74" s="12" t="s">
        <v>9</v>
      </c>
      <c r="L74" s="12" t="s">
        <v>9</v>
      </c>
      <c r="M74" s="13" t="n">
        <f aca="false">COUNTIF(E74:L74,"A")-COUNTIF(I74,"A")</f>
        <v>2</v>
      </c>
      <c r="N74" s="13" t="n">
        <f aca="false">COUNTIF(E74:L74,"A")</f>
        <v>2</v>
      </c>
      <c r="O74" s="11" t="s">
        <v>181</v>
      </c>
    </row>
    <row r="75" customFormat="false" ht="15" hidden="false" customHeight="true" outlineLevel="0" collapsed="false">
      <c r="A75" s="11" t="s">
        <v>362</v>
      </c>
      <c r="B75" s="11" t="s">
        <v>362</v>
      </c>
      <c r="C75" s="11" t="s">
        <v>363</v>
      </c>
      <c r="D75" s="11" t="s">
        <v>184</v>
      </c>
      <c r="E75" s="12" t="s">
        <v>9</v>
      </c>
      <c r="F75" s="12" t="s">
        <v>6</v>
      </c>
      <c r="G75" s="12" t="s">
        <v>9</v>
      </c>
      <c r="H75" s="12" t="s">
        <v>6</v>
      </c>
      <c r="I75" s="12" t="s">
        <v>6</v>
      </c>
      <c r="J75" s="12" t="s">
        <v>12</v>
      </c>
      <c r="K75" s="12" t="s">
        <v>9</v>
      </c>
      <c r="L75" s="12" t="s">
        <v>9</v>
      </c>
      <c r="M75" s="13" t="n">
        <f aca="false">COUNTIF(E75:L75,"A")-COUNTIF(I75,"A")</f>
        <v>2</v>
      </c>
      <c r="N75" s="13" t="n">
        <f aca="false">COUNTIF(E75:L75,"A")</f>
        <v>3</v>
      </c>
      <c r="O75" s="11" t="s">
        <v>181</v>
      </c>
    </row>
    <row r="76" customFormat="false" ht="15" hidden="false" customHeight="true" outlineLevel="0" collapsed="false">
      <c r="A76" s="11" t="s">
        <v>364</v>
      </c>
      <c r="B76" s="11" t="s">
        <v>364</v>
      </c>
      <c r="C76" s="11" t="s">
        <v>365</v>
      </c>
      <c r="D76" s="11" t="s">
        <v>366</v>
      </c>
      <c r="E76" s="12" t="s">
        <v>9</v>
      </c>
      <c r="F76" s="12" t="s">
        <v>6</v>
      </c>
      <c r="G76" s="12" t="s">
        <v>9</v>
      </c>
      <c r="H76" s="12" t="s">
        <v>6</v>
      </c>
      <c r="I76" s="12" t="s">
        <v>9</v>
      </c>
      <c r="J76" s="12" t="s">
        <v>15</v>
      </c>
      <c r="K76" s="12" t="s">
        <v>9</v>
      </c>
      <c r="L76" s="12" t="s">
        <v>9</v>
      </c>
      <c r="M76" s="13" t="n">
        <f aca="false">COUNTIF(E76:L76,"A")-COUNTIF(I76,"A")</f>
        <v>2</v>
      </c>
      <c r="N76" s="13" t="n">
        <f aca="false">COUNTIF(E76:L76,"A")</f>
        <v>2</v>
      </c>
      <c r="O76" s="11" t="s">
        <v>181</v>
      </c>
    </row>
    <row r="77" customFormat="false" ht="15" hidden="false" customHeight="true" outlineLevel="0" collapsed="false">
      <c r="A77" s="11" t="s">
        <v>367</v>
      </c>
      <c r="B77" s="11" t="s">
        <v>367</v>
      </c>
      <c r="C77" s="11" t="s">
        <v>368</v>
      </c>
      <c r="D77" s="11" t="s">
        <v>165</v>
      </c>
      <c r="E77" s="12" t="s">
        <v>9</v>
      </c>
      <c r="F77" s="12" t="s">
        <v>6</v>
      </c>
      <c r="G77" s="12" t="s">
        <v>9</v>
      </c>
      <c r="H77" s="12" t="s">
        <v>18</v>
      </c>
      <c r="I77" s="12" t="s">
        <v>9</v>
      </c>
      <c r="J77" s="12" t="s">
        <v>9</v>
      </c>
      <c r="K77" s="12" t="s">
        <v>9</v>
      </c>
      <c r="L77" s="12" t="s">
        <v>9</v>
      </c>
      <c r="M77" s="13" t="n">
        <f aca="false">COUNTIF(E77:L77,"A")-COUNTIF(I77,"A")</f>
        <v>1</v>
      </c>
      <c r="N77" s="13" t="n">
        <f aca="false">COUNTIF(E77:L77,"A")</f>
        <v>1</v>
      </c>
      <c r="O77" s="11" t="s">
        <v>166</v>
      </c>
    </row>
    <row r="78" customFormat="false" ht="15" hidden="false" customHeight="true" outlineLevel="0" collapsed="false">
      <c r="A78" s="11" t="s">
        <v>369</v>
      </c>
      <c r="B78" s="11" t="s">
        <v>369</v>
      </c>
      <c r="C78" s="11" t="s">
        <v>370</v>
      </c>
      <c r="D78" s="11" t="s">
        <v>161</v>
      </c>
      <c r="E78" s="12" t="s">
        <v>9</v>
      </c>
      <c r="F78" s="12" t="s">
        <v>6</v>
      </c>
      <c r="G78" s="12" t="s">
        <v>9</v>
      </c>
      <c r="H78" s="12" t="s">
        <v>6</v>
      </c>
      <c r="I78" s="12" t="s">
        <v>9</v>
      </c>
      <c r="J78" s="12" t="s">
        <v>9</v>
      </c>
      <c r="K78" s="12" t="s">
        <v>9</v>
      </c>
      <c r="L78" s="12" t="s">
        <v>9</v>
      </c>
      <c r="M78" s="13" t="n">
        <f aca="false">COUNTIF(E78:L78,"A")-COUNTIF(I78,"A")</f>
        <v>2</v>
      </c>
      <c r="N78" s="13" t="n">
        <f aca="false">COUNTIF(E78:L78,"A")</f>
        <v>2</v>
      </c>
      <c r="O78" s="11" t="s">
        <v>174</v>
      </c>
    </row>
    <row r="79" customFormat="false" ht="15" hidden="false" customHeight="true" outlineLevel="0" collapsed="false">
      <c r="A79" s="11" t="s">
        <v>371</v>
      </c>
      <c r="B79" s="11" t="s">
        <v>371</v>
      </c>
      <c r="C79" s="11" t="s">
        <v>372</v>
      </c>
      <c r="D79" s="11" t="s">
        <v>373</v>
      </c>
      <c r="E79" s="12" t="s">
        <v>9</v>
      </c>
      <c r="F79" s="12" t="s">
        <v>9</v>
      </c>
      <c r="G79" s="12" t="s">
        <v>9</v>
      </c>
      <c r="H79" s="12" t="s">
        <v>6</v>
      </c>
      <c r="I79" s="12" t="s">
        <v>9</v>
      </c>
      <c r="J79" s="12" t="s">
        <v>12</v>
      </c>
      <c r="K79" s="12" t="s">
        <v>9</v>
      </c>
      <c r="L79" s="12" t="s">
        <v>9</v>
      </c>
      <c r="M79" s="13" t="n">
        <f aca="false">COUNTIF(E79:L79,"A")-COUNTIF(I79,"A")</f>
        <v>1</v>
      </c>
      <c r="N79" s="13" t="n">
        <f aca="false">COUNTIF(E79:L79,"A")</f>
        <v>1</v>
      </c>
      <c r="O79" s="11" t="s">
        <v>162</v>
      </c>
    </row>
    <row r="80" customFormat="false" ht="15" hidden="false" customHeight="true" outlineLevel="0" collapsed="false">
      <c r="A80" s="11" t="s">
        <v>374</v>
      </c>
      <c r="B80" s="11" t="s">
        <v>374</v>
      </c>
      <c r="C80" s="11" t="s">
        <v>375</v>
      </c>
      <c r="D80" s="11" t="s">
        <v>376</v>
      </c>
      <c r="E80" s="12" t="s">
        <v>9</v>
      </c>
      <c r="F80" s="12" t="s">
        <v>9</v>
      </c>
      <c r="G80" s="12" t="s">
        <v>9</v>
      </c>
      <c r="H80" s="12" t="s">
        <v>6</v>
      </c>
      <c r="I80" s="12" t="s">
        <v>9</v>
      </c>
      <c r="J80" s="12" t="s">
        <v>9</v>
      </c>
      <c r="K80" s="12" t="s">
        <v>9</v>
      </c>
      <c r="L80" s="12" t="s">
        <v>9</v>
      </c>
      <c r="M80" s="13" t="n">
        <f aca="false">COUNTIF(E80:L80,"A")-COUNTIF(I80,"A")</f>
        <v>1</v>
      </c>
      <c r="N80" s="13" t="n">
        <f aca="false">COUNTIF(E80:L80,"A")</f>
        <v>1</v>
      </c>
      <c r="O80" s="11" t="s">
        <v>162</v>
      </c>
    </row>
    <row r="81" customFormat="false" ht="15" hidden="false" customHeight="true" outlineLevel="0" collapsed="false">
      <c r="A81" s="11" t="s">
        <v>377</v>
      </c>
      <c r="B81" s="11" t="s">
        <v>378</v>
      </c>
      <c r="C81" s="11" t="s">
        <v>379</v>
      </c>
      <c r="D81" s="11" t="s">
        <v>184</v>
      </c>
      <c r="E81" s="12" t="s">
        <v>9</v>
      </c>
      <c r="F81" s="12" t="s">
        <v>9</v>
      </c>
      <c r="G81" s="12" t="s">
        <v>9</v>
      </c>
      <c r="H81" s="12" t="s">
        <v>6</v>
      </c>
      <c r="I81" s="12" t="s">
        <v>9</v>
      </c>
      <c r="J81" s="12" t="s">
        <v>6</v>
      </c>
      <c r="K81" s="12" t="s">
        <v>9</v>
      </c>
      <c r="L81" s="12" t="s">
        <v>9</v>
      </c>
      <c r="M81" s="13" t="n">
        <f aca="false">COUNTIF(E81:L81,"A")-COUNTIF(I81,"A")</f>
        <v>2</v>
      </c>
      <c r="N81" s="13" t="n">
        <f aca="false">COUNTIF(E81:L81,"A")</f>
        <v>2</v>
      </c>
      <c r="O81" s="11" t="s">
        <v>162</v>
      </c>
    </row>
    <row r="82" customFormat="false" ht="15" hidden="false" customHeight="true" outlineLevel="0" collapsed="false">
      <c r="A82" s="11" t="s">
        <v>380</v>
      </c>
      <c r="B82" s="11" t="s">
        <v>380</v>
      </c>
      <c r="C82" s="11" t="s">
        <v>381</v>
      </c>
      <c r="D82" s="11" t="s">
        <v>305</v>
      </c>
      <c r="E82" s="12" t="s">
        <v>9</v>
      </c>
      <c r="F82" s="12" t="s">
        <v>9</v>
      </c>
      <c r="G82" s="12" t="s">
        <v>9</v>
      </c>
      <c r="H82" s="12" t="s">
        <v>6</v>
      </c>
      <c r="I82" s="12" t="s">
        <v>9</v>
      </c>
      <c r="J82" s="12" t="s">
        <v>9</v>
      </c>
      <c r="K82" s="12" t="s">
        <v>9</v>
      </c>
      <c r="L82" s="12" t="s">
        <v>9</v>
      </c>
      <c r="M82" s="13" t="n">
        <f aca="false">COUNTIF(E82:L82,"A")-COUNTIF(I82,"A")</f>
        <v>1</v>
      </c>
      <c r="N82" s="13" t="n">
        <f aca="false">COUNTIF(E82:L82,"A")</f>
        <v>1</v>
      </c>
      <c r="O82" s="11" t="s">
        <v>162</v>
      </c>
    </row>
    <row r="83" customFormat="false" ht="15" hidden="false" customHeight="true" outlineLevel="0" collapsed="false">
      <c r="A83" s="11" t="s">
        <v>382</v>
      </c>
      <c r="B83" s="11" t="s">
        <v>382</v>
      </c>
      <c r="C83" s="11" t="s">
        <v>383</v>
      </c>
      <c r="D83" s="11" t="s">
        <v>165</v>
      </c>
      <c r="E83" s="12" t="s">
        <v>9</v>
      </c>
      <c r="F83" s="12" t="s">
        <v>6</v>
      </c>
      <c r="G83" s="12" t="s">
        <v>9</v>
      </c>
      <c r="H83" s="12" t="s">
        <v>6</v>
      </c>
      <c r="I83" s="12" t="s">
        <v>9</v>
      </c>
      <c r="J83" s="12" t="s">
        <v>9</v>
      </c>
      <c r="K83" s="12" t="s">
        <v>9</v>
      </c>
      <c r="L83" s="12" t="s">
        <v>9</v>
      </c>
      <c r="M83" s="13" t="n">
        <f aca="false">COUNTIF(E83:L83,"A")-COUNTIF(I83,"A")</f>
        <v>2</v>
      </c>
      <c r="N83" s="13" t="n">
        <f aca="false">COUNTIF(E83:L83,"A")</f>
        <v>2</v>
      </c>
      <c r="O83" s="11" t="s">
        <v>174</v>
      </c>
    </row>
    <row r="84" customFormat="false" ht="15" hidden="false" customHeight="true" outlineLevel="0" collapsed="false">
      <c r="A84" s="11" t="s">
        <v>384</v>
      </c>
      <c r="B84" s="11" t="s">
        <v>384</v>
      </c>
      <c r="C84" s="11" t="s">
        <v>385</v>
      </c>
      <c r="D84" s="11" t="s">
        <v>386</v>
      </c>
      <c r="E84" s="12" t="s">
        <v>9</v>
      </c>
      <c r="F84" s="12" t="s">
        <v>6</v>
      </c>
      <c r="G84" s="12" t="s">
        <v>9</v>
      </c>
      <c r="H84" s="12" t="s">
        <v>9</v>
      </c>
      <c r="I84" s="12" t="s">
        <v>9</v>
      </c>
      <c r="J84" s="12" t="s">
        <v>9</v>
      </c>
      <c r="K84" s="12" t="s">
        <v>6</v>
      </c>
      <c r="L84" s="12" t="s">
        <v>9</v>
      </c>
      <c r="M84" s="13" t="n">
        <f aca="false">COUNTIF(E84:L84,"A")-COUNTIF(I84,"A")</f>
        <v>2</v>
      </c>
      <c r="N84" s="13" t="n">
        <f aca="false">COUNTIF(E84:L84,"A")</f>
        <v>2</v>
      </c>
      <c r="O84" s="11" t="s">
        <v>174</v>
      </c>
    </row>
    <row r="85" customFormat="false" ht="15" hidden="false" customHeight="true" outlineLevel="0" collapsed="false">
      <c r="A85" s="11" t="s">
        <v>387</v>
      </c>
      <c r="B85" s="11" t="s">
        <v>387</v>
      </c>
      <c r="C85" s="11" t="s">
        <v>388</v>
      </c>
      <c r="D85" s="11" t="s">
        <v>165</v>
      </c>
      <c r="E85" s="12" t="s">
        <v>9</v>
      </c>
      <c r="F85" s="12" t="s">
        <v>6</v>
      </c>
      <c r="G85" s="12" t="s">
        <v>9</v>
      </c>
      <c r="H85" s="12" t="s">
        <v>9</v>
      </c>
      <c r="I85" s="12" t="s">
        <v>9</v>
      </c>
      <c r="J85" s="12" t="s">
        <v>9</v>
      </c>
      <c r="K85" s="12" t="s">
        <v>9</v>
      </c>
      <c r="L85" s="12" t="s">
        <v>9</v>
      </c>
      <c r="M85" s="13" t="n">
        <f aca="false">COUNTIF(E85:L85,"A")-COUNTIF(I85,"A")</f>
        <v>1</v>
      </c>
      <c r="N85" s="13" t="n">
        <f aca="false">COUNTIF(E85:L85,"A")</f>
        <v>1</v>
      </c>
      <c r="O85" s="11" t="s">
        <v>174</v>
      </c>
    </row>
    <row r="86" customFormat="false" ht="15" hidden="false" customHeight="true" outlineLevel="0" collapsed="false">
      <c r="A86" s="11" t="s">
        <v>389</v>
      </c>
      <c r="B86" s="11" t="s">
        <v>389</v>
      </c>
      <c r="C86" s="11" t="s">
        <v>390</v>
      </c>
      <c r="D86" s="11" t="s">
        <v>243</v>
      </c>
      <c r="E86" s="12" t="s">
        <v>9</v>
      </c>
      <c r="F86" s="12" t="s">
        <v>9</v>
      </c>
      <c r="G86" s="12" t="s">
        <v>9</v>
      </c>
      <c r="H86" s="12" t="s">
        <v>6</v>
      </c>
      <c r="I86" s="12" t="s">
        <v>9</v>
      </c>
      <c r="J86" s="12" t="s">
        <v>12</v>
      </c>
      <c r="K86" s="12" t="s">
        <v>9</v>
      </c>
      <c r="L86" s="12" t="s">
        <v>9</v>
      </c>
      <c r="M86" s="13" t="n">
        <f aca="false">COUNTIF(E86:L86,"A")-COUNTIF(I86,"A")</f>
        <v>1</v>
      </c>
      <c r="N86" s="13" t="n">
        <f aca="false">COUNTIF(E86:L86,"A")</f>
        <v>1</v>
      </c>
      <c r="O86" s="11" t="s">
        <v>181</v>
      </c>
    </row>
    <row r="87" customFormat="false" ht="15" hidden="false" customHeight="true" outlineLevel="0" collapsed="false">
      <c r="A87" s="11" t="s">
        <v>391</v>
      </c>
      <c r="B87" s="11" t="s">
        <v>391</v>
      </c>
      <c r="C87" s="11" t="s">
        <v>392</v>
      </c>
      <c r="D87" s="11" t="s">
        <v>393</v>
      </c>
      <c r="E87" s="12" t="s">
        <v>9</v>
      </c>
      <c r="F87" s="12" t="s">
        <v>6</v>
      </c>
      <c r="G87" s="12" t="s">
        <v>9</v>
      </c>
      <c r="H87" s="12" t="s">
        <v>9</v>
      </c>
      <c r="I87" s="12" t="s">
        <v>9</v>
      </c>
      <c r="J87" s="12" t="s">
        <v>9</v>
      </c>
      <c r="K87" s="12" t="s">
        <v>9</v>
      </c>
      <c r="L87" s="12" t="s">
        <v>9</v>
      </c>
      <c r="M87" s="13" t="n">
        <f aca="false">COUNTIF(E87:L87,"A")-COUNTIF(I87,"A")</f>
        <v>1</v>
      </c>
      <c r="N87" s="13" t="n">
        <f aca="false">COUNTIF(E87:L87,"A")</f>
        <v>1</v>
      </c>
      <c r="O87" s="11" t="s">
        <v>162</v>
      </c>
    </row>
    <row r="88" customFormat="false" ht="15" hidden="false" customHeight="true" outlineLevel="0" collapsed="false">
      <c r="A88" s="11" t="s">
        <v>394</v>
      </c>
      <c r="B88" s="11" t="s">
        <v>394</v>
      </c>
      <c r="C88" s="11" t="s">
        <v>395</v>
      </c>
      <c r="D88" s="11" t="s">
        <v>165</v>
      </c>
      <c r="E88" s="12" t="s">
        <v>9</v>
      </c>
      <c r="F88" s="12" t="s">
        <v>6</v>
      </c>
      <c r="G88" s="12" t="s">
        <v>9</v>
      </c>
      <c r="H88" s="12" t="s">
        <v>6</v>
      </c>
      <c r="I88" s="12" t="s">
        <v>9</v>
      </c>
      <c r="J88" s="12" t="s">
        <v>9</v>
      </c>
      <c r="K88" s="12" t="s">
        <v>9</v>
      </c>
      <c r="L88" s="12" t="s">
        <v>9</v>
      </c>
      <c r="M88" s="13" t="n">
        <f aca="false">COUNTIF(E88:L88,"A")-COUNTIF(I88,"A")</f>
        <v>2</v>
      </c>
      <c r="N88" s="13" t="n">
        <f aca="false">COUNTIF(E88:L88,"A")</f>
        <v>2</v>
      </c>
      <c r="O88" s="11" t="s">
        <v>162</v>
      </c>
    </row>
    <row r="89" customFormat="false" ht="15" hidden="false" customHeight="true" outlineLevel="0" collapsed="false">
      <c r="A89" s="11" t="s">
        <v>396</v>
      </c>
      <c r="B89" s="11" t="s">
        <v>396</v>
      </c>
      <c r="C89" s="11" t="s">
        <v>397</v>
      </c>
      <c r="D89" s="11" t="s">
        <v>187</v>
      </c>
      <c r="E89" s="12" t="s">
        <v>9</v>
      </c>
      <c r="F89" s="12" t="s">
        <v>9</v>
      </c>
      <c r="G89" s="12" t="s">
        <v>9</v>
      </c>
      <c r="H89" s="12" t="s">
        <v>6</v>
      </c>
      <c r="I89" s="12" t="s">
        <v>9</v>
      </c>
      <c r="J89" s="12" t="s">
        <v>9</v>
      </c>
      <c r="K89" s="12" t="s">
        <v>9</v>
      </c>
      <c r="L89" s="12" t="s">
        <v>9</v>
      </c>
      <c r="M89" s="13" t="n">
        <f aca="false">COUNTIF(E89:L89,"A")-COUNTIF(I89,"A")</f>
        <v>1</v>
      </c>
      <c r="N89" s="13" t="n">
        <f aca="false">COUNTIF(E89:L89,"A")</f>
        <v>1</v>
      </c>
      <c r="O89" s="11" t="s">
        <v>162</v>
      </c>
    </row>
    <row r="90" customFormat="false" ht="15" hidden="false" customHeight="true" outlineLevel="0" collapsed="false">
      <c r="A90" s="11" t="s">
        <v>398</v>
      </c>
      <c r="B90" s="11" t="s">
        <v>398</v>
      </c>
      <c r="C90" s="11" t="s">
        <v>399</v>
      </c>
      <c r="D90" s="11" t="s">
        <v>400</v>
      </c>
      <c r="E90" s="12" t="s">
        <v>9</v>
      </c>
      <c r="F90" s="12" t="s">
        <v>6</v>
      </c>
      <c r="G90" s="12" t="s">
        <v>9</v>
      </c>
      <c r="H90" s="12" t="s">
        <v>6</v>
      </c>
      <c r="I90" s="12" t="s">
        <v>9</v>
      </c>
      <c r="J90" s="12" t="s">
        <v>15</v>
      </c>
      <c r="K90" s="12" t="s">
        <v>9</v>
      </c>
      <c r="L90" s="12" t="s">
        <v>9</v>
      </c>
      <c r="M90" s="13" t="n">
        <f aca="false">COUNTIF(E90:L90,"A")-COUNTIF(I90,"A")</f>
        <v>2</v>
      </c>
      <c r="N90" s="13" t="n">
        <f aca="false">COUNTIF(E90:L90,"A")</f>
        <v>2</v>
      </c>
      <c r="O90" s="11" t="s">
        <v>170</v>
      </c>
    </row>
    <row r="91" customFormat="false" ht="15" hidden="false" customHeight="true" outlineLevel="0" collapsed="false">
      <c r="A91" s="11" t="s">
        <v>401</v>
      </c>
      <c r="B91" s="11" t="s">
        <v>401</v>
      </c>
      <c r="C91" s="11" t="s">
        <v>402</v>
      </c>
      <c r="D91" s="11" t="s">
        <v>403</v>
      </c>
      <c r="E91" s="12" t="s">
        <v>9</v>
      </c>
      <c r="F91" s="12" t="s">
        <v>6</v>
      </c>
      <c r="G91" s="12" t="s">
        <v>9</v>
      </c>
      <c r="H91" s="12" t="s">
        <v>9</v>
      </c>
      <c r="I91" s="12" t="s">
        <v>9</v>
      </c>
      <c r="J91" s="12" t="s">
        <v>12</v>
      </c>
      <c r="K91" s="12" t="s">
        <v>9</v>
      </c>
      <c r="L91" s="12" t="s">
        <v>9</v>
      </c>
      <c r="M91" s="13" t="n">
        <f aca="false">COUNTIF(E91:L91,"A")-COUNTIF(I91,"A")</f>
        <v>1</v>
      </c>
      <c r="N91" s="13" t="n">
        <f aca="false">COUNTIF(E91:L91,"A")</f>
        <v>1</v>
      </c>
      <c r="O91" s="11" t="s">
        <v>162</v>
      </c>
    </row>
    <row r="92" customFormat="false" ht="15" hidden="false" customHeight="true" outlineLevel="0" collapsed="false">
      <c r="A92" s="11" t="s">
        <v>404</v>
      </c>
      <c r="B92" s="11" t="s">
        <v>404</v>
      </c>
      <c r="C92" s="11" t="s">
        <v>405</v>
      </c>
      <c r="D92" s="11" t="s">
        <v>406</v>
      </c>
      <c r="E92" s="12" t="s">
        <v>9</v>
      </c>
      <c r="F92" s="12" t="s">
        <v>6</v>
      </c>
      <c r="G92" s="12" t="s">
        <v>9</v>
      </c>
      <c r="H92" s="12" t="s">
        <v>6</v>
      </c>
      <c r="I92" s="12" t="s">
        <v>9</v>
      </c>
      <c r="J92" s="12" t="s">
        <v>9</v>
      </c>
      <c r="K92" s="12" t="s">
        <v>9</v>
      </c>
      <c r="L92" s="12" t="s">
        <v>9</v>
      </c>
      <c r="M92" s="13" t="n">
        <f aca="false">COUNTIF(E92:L92,"A")-COUNTIF(I92,"A")</f>
        <v>2</v>
      </c>
      <c r="N92" s="13" t="n">
        <f aca="false">COUNTIF(E92:L92,"A")</f>
        <v>2</v>
      </c>
      <c r="O92" s="11" t="s">
        <v>162</v>
      </c>
    </row>
    <row r="93" customFormat="false" ht="15" hidden="false" customHeight="true" outlineLevel="0" collapsed="false">
      <c r="A93" s="11" t="s">
        <v>407</v>
      </c>
      <c r="B93" s="11" t="s">
        <v>407</v>
      </c>
      <c r="C93" s="11" t="s">
        <v>408</v>
      </c>
      <c r="D93" s="11" t="s">
        <v>187</v>
      </c>
      <c r="E93" s="12" t="s">
        <v>9</v>
      </c>
      <c r="F93" s="12" t="s">
        <v>9</v>
      </c>
      <c r="G93" s="12" t="s">
        <v>9</v>
      </c>
      <c r="H93" s="12" t="s">
        <v>6</v>
      </c>
      <c r="I93" s="12" t="s">
        <v>9</v>
      </c>
      <c r="J93" s="12" t="s">
        <v>9</v>
      </c>
      <c r="K93" s="12" t="s">
        <v>9</v>
      </c>
      <c r="L93" s="12" t="s">
        <v>9</v>
      </c>
      <c r="M93" s="13" t="n">
        <f aca="false">COUNTIF(E93:L93,"A")-COUNTIF(I93,"A")</f>
        <v>1</v>
      </c>
      <c r="N93" s="13" t="n">
        <f aca="false">COUNTIF(E93:L93,"A")</f>
        <v>1</v>
      </c>
      <c r="O93" s="11" t="s">
        <v>162</v>
      </c>
    </row>
    <row r="94" customFormat="false" ht="15" hidden="false" customHeight="true" outlineLevel="0" collapsed="false">
      <c r="A94" s="11" t="s">
        <v>409</v>
      </c>
      <c r="B94" s="11" t="s">
        <v>410</v>
      </c>
      <c r="C94" s="11" t="s">
        <v>411</v>
      </c>
      <c r="D94" s="11" t="s">
        <v>165</v>
      </c>
      <c r="E94" s="12" t="s">
        <v>9</v>
      </c>
      <c r="F94" s="12" t="s">
        <v>9</v>
      </c>
      <c r="G94" s="12" t="s">
        <v>9</v>
      </c>
      <c r="H94" s="12" t="s">
        <v>6</v>
      </c>
      <c r="I94" s="12" t="s">
        <v>9</v>
      </c>
      <c r="J94" s="12" t="s">
        <v>6</v>
      </c>
      <c r="K94" s="12" t="s">
        <v>9</v>
      </c>
      <c r="L94" s="12" t="s">
        <v>9</v>
      </c>
      <c r="M94" s="13" t="n">
        <f aca="false">COUNTIF(E94:L94,"A")-COUNTIF(I94,"A")</f>
        <v>2</v>
      </c>
      <c r="N94" s="13" t="n">
        <f aca="false">COUNTIF(E94:L94,"A")</f>
        <v>2</v>
      </c>
      <c r="O94" s="11" t="s">
        <v>162</v>
      </c>
    </row>
    <row r="95" customFormat="false" ht="15" hidden="false" customHeight="true" outlineLevel="0" collapsed="false">
      <c r="A95" s="11" t="s">
        <v>412</v>
      </c>
      <c r="B95" s="11" t="s">
        <v>412</v>
      </c>
      <c r="C95" s="11" t="s">
        <v>413</v>
      </c>
      <c r="D95" s="11" t="s">
        <v>290</v>
      </c>
      <c r="E95" s="12" t="s">
        <v>9</v>
      </c>
      <c r="F95" s="12" t="s">
        <v>6</v>
      </c>
      <c r="G95" s="12" t="s">
        <v>9</v>
      </c>
      <c r="H95" s="12" t="s">
        <v>9</v>
      </c>
      <c r="I95" s="12" t="s">
        <v>9</v>
      </c>
      <c r="J95" s="12" t="s">
        <v>9</v>
      </c>
      <c r="K95" s="12" t="s">
        <v>9</v>
      </c>
      <c r="L95" s="12" t="s">
        <v>9</v>
      </c>
      <c r="M95" s="13" t="n">
        <f aca="false">COUNTIF(E95:L95,"A")-COUNTIF(I95,"A")</f>
        <v>1</v>
      </c>
      <c r="N95" s="13" t="n">
        <f aca="false">COUNTIF(E95:L95,"A")</f>
        <v>1</v>
      </c>
      <c r="O95" s="11" t="s">
        <v>166</v>
      </c>
    </row>
    <row r="96" customFormat="false" ht="15" hidden="false" customHeight="true" outlineLevel="0" collapsed="false">
      <c r="A96" s="11" t="s">
        <v>414</v>
      </c>
      <c r="B96" s="11" t="s">
        <v>414</v>
      </c>
      <c r="C96" s="11" t="s">
        <v>415</v>
      </c>
      <c r="D96" s="11" t="s">
        <v>184</v>
      </c>
      <c r="E96" s="12" t="s">
        <v>9</v>
      </c>
      <c r="F96" s="12" t="s">
        <v>9</v>
      </c>
      <c r="G96" s="12" t="s">
        <v>9</v>
      </c>
      <c r="H96" s="12" t="s">
        <v>6</v>
      </c>
      <c r="I96" s="12" t="s">
        <v>9</v>
      </c>
      <c r="J96" s="12" t="s">
        <v>9</v>
      </c>
      <c r="K96" s="12" t="s">
        <v>9</v>
      </c>
      <c r="L96" s="12" t="s">
        <v>9</v>
      </c>
      <c r="M96" s="13" t="n">
        <f aca="false">COUNTIF(E96:L96,"A")-COUNTIF(I96,"A")</f>
        <v>1</v>
      </c>
      <c r="N96" s="13" t="n">
        <f aca="false">COUNTIF(E96:L96,"A")</f>
        <v>1</v>
      </c>
      <c r="O96" s="11" t="s">
        <v>162</v>
      </c>
    </row>
    <row r="97" customFormat="false" ht="15" hidden="false" customHeight="true" outlineLevel="0" collapsed="false">
      <c r="A97" s="11" t="s">
        <v>416</v>
      </c>
      <c r="B97" s="11" t="s">
        <v>416</v>
      </c>
      <c r="C97" s="11" t="s">
        <v>417</v>
      </c>
      <c r="D97" s="11" t="s">
        <v>230</v>
      </c>
      <c r="E97" s="12" t="s">
        <v>9</v>
      </c>
      <c r="F97" s="12" t="s">
        <v>6</v>
      </c>
      <c r="G97" s="12" t="s">
        <v>9</v>
      </c>
      <c r="H97" s="12" t="s">
        <v>6</v>
      </c>
      <c r="I97" s="12" t="s">
        <v>9</v>
      </c>
      <c r="J97" s="12" t="s">
        <v>6</v>
      </c>
      <c r="K97" s="12" t="s">
        <v>9</v>
      </c>
      <c r="L97" s="12" t="s">
        <v>9</v>
      </c>
      <c r="M97" s="13" t="n">
        <f aca="false">COUNTIF(E97:L97,"A")-COUNTIF(I97,"A")</f>
        <v>3</v>
      </c>
      <c r="N97" s="13" t="n">
        <f aca="false">COUNTIF(E97:L97,"A")</f>
        <v>3</v>
      </c>
      <c r="O97" s="11" t="s">
        <v>170</v>
      </c>
    </row>
    <row r="98" customFormat="false" ht="15" hidden="false" customHeight="true" outlineLevel="0" collapsed="false">
      <c r="A98" s="11" t="s">
        <v>418</v>
      </c>
      <c r="B98" s="11" t="s">
        <v>418</v>
      </c>
      <c r="C98" s="11" t="s">
        <v>419</v>
      </c>
      <c r="D98" s="11" t="s">
        <v>274</v>
      </c>
      <c r="E98" s="12" t="s">
        <v>9</v>
      </c>
      <c r="F98" s="12" t="s">
        <v>6</v>
      </c>
      <c r="G98" s="12" t="s">
        <v>9</v>
      </c>
      <c r="H98" s="12" t="s">
        <v>6</v>
      </c>
      <c r="I98" s="12" t="s">
        <v>9</v>
      </c>
      <c r="J98" s="12" t="s">
        <v>12</v>
      </c>
      <c r="K98" s="12" t="s">
        <v>9</v>
      </c>
      <c r="L98" s="12" t="s">
        <v>9</v>
      </c>
      <c r="M98" s="13" t="n">
        <f aca="false">COUNTIF(E98:L98,"A")-COUNTIF(I98,"A")</f>
        <v>2</v>
      </c>
      <c r="N98" s="13" t="n">
        <f aca="false">COUNTIF(E98:L98,"A")</f>
        <v>2</v>
      </c>
      <c r="O98" s="11" t="s">
        <v>170</v>
      </c>
    </row>
    <row r="99" customFormat="false" ht="15" hidden="false" customHeight="true" outlineLevel="0" collapsed="false">
      <c r="A99" s="11" t="s">
        <v>420</v>
      </c>
      <c r="B99" s="11" t="s">
        <v>420</v>
      </c>
      <c r="C99" s="11" t="s">
        <v>421</v>
      </c>
      <c r="D99" s="11" t="s">
        <v>165</v>
      </c>
      <c r="E99" s="12" t="s">
        <v>9</v>
      </c>
      <c r="F99" s="12" t="s">
        <v>18</v>
      </c>
      <c r="G99" s="12" t="s">
        <v>9</v>
      </c>
      <c r="H99" s="12" t="s">
        <v>6</v>
      </c>
      <c r="I99" s="12" t="s">
        <v>9</v>
      </c>
      <c r="J99" s="12" t="s">
        <v>6</v>
      </c>
      <c r="K99" s="12" t="s">
        <v>9</v>
      </c>
      <c r="L99" s="12" t="s">
        <v>9</v>
      </c>
      <c r="M99" s="13" t="n">
        <f aca="false">COUNTIF(E99:L99,"A")-COUNTIF(I99,"A")</f>
        <v>2</v>
      </c>
      <c r="N99" s="13" t="n">
        <f aca="false">COUNTIF(E99:L99,"A")</f>
        <v>2</v>
      </c>
      <c r="O99" s="11" t="s">
        <v>170</v>
      </c>
    </row>
    <row r="100" customFormat="false" ht="15" hidden="false" customHeight="true" outlineLevel="0" collapsed="false">
      <c r="A100" s="11" t="s">
        <v>422</v>
      </c>
      <c r="B100" s="11" t="s">
        <v>422</v>
      </c>
      <c r="C100" s="11" t="s">
        <v>423</v>
      </c>
      <c r="D100" s="11" t="s">
        <v>424</v>
      </c>
      <c r="E100" s="12" t="s">
        <v>9</v>
      </c>
      <c r="F100" s="12" t="s">
        <v>6</v>
      </c>
      <c r="G100" s="12" t="s">
        <v>9</v>
      </c>
      <c r="H100" s="12" t="s">
        <v>9</v>
      </c>
      <c r="I100" s="12" t="s">
        <v>9</v>
      </c>
      <c r="J100" s="12" t="s">
        <v>9</v>
      </c>
      <c r="K100" s="12" t="s">
        <v>9</v>
      </c>
      <c r="L100" s="12" t="s">
        <v>9</v>
      </c>
      <c r="M100" s="13" t="n">
        <f aca="false">COUNTIF(E100:L100,"A")-COUNTIF(I100,"A")</f>
        <v>1</v>
      </c>
      <c r="N100" s="13" t="n">
        <f aca="false">COUNTIF(E100:L100,"A")</f>
        <v>1</v>
      </c>
      <c r="O100" s="11" t="s">
        <v>174</v>
      </c>
    </row>
    <row r="101" customFormat="false" ht="15" hidden="false" customHeight="true" outlineLevel="0" collapsed="false">
      <c r="A101" s="11" t="s">
        <v>425</v>
      </c>
      <c r="B101" s="11" t="s">
        <v>425</v>
      </c>
      <c r="C101" s="11" t="s">
        <v>426</v>
      </c>
      <c r="D101" s="11" t="s">
        <v>290</v>
      </c>
      <c r="E101" s="12" t="s">
        <v>9</v>
      </c>
      <c r="F101" s="12" t="s">
        <v>6</v>
      </c>
      <c r="G101" s="12" t="s">
        <v>9</v>
      </c>
      <c r="H101" s="12" t="s">
        <v>9</v>
      </c>
      <c r="I101" s="12" t="s">
        <v>9</v>
      </c>
      <c r="J101" s="12" t="s">
        <v>9</v>
      </c>
      <c r="K101" s="12" t="s">
        <v>9</v>
      </c>
      <c r="L101" s="12" t="s">
        <v>9</v>
      </c>
      <c r="M101" s="13" t="n">
        <f aca="false">COUNTIF(E101:L101,"A")-COUNTIF(I101,"A")</f>
        <v>1</v>
      </c>
      <c r="N101" s="13" t="n">
        <f aca="false">COUNTIF(E101:L101,"A")</f>
        <v>1</v>
      </c>
      <c r="O101" s="11" t="s">
        <v>166</v>
      </c>
    </row>
    <row r="102" customFormat="false" ht="15" hidden="false" customHeight="true" outlineLevel="0" collapsed="false">
      <c r="A102" s="11" t="s">
        <v>427</v>
      </c>
      <c r="B102" s="11" t="s">
        <v>427</v>
      </c>
      <c r="C102" s="11" t="s">
        <v>428</v>
      </c>
      <c r="D102" s="11" t="s">
        <v>184</v>
      </c>
      <c r="E102" s="12" t="s">
        <v>9</v>
      </c>
      <c r="F102" s="12" t="s">
        <v>6</v>
      </c>
      <c r="G102" s="12" t="s">
        <v>9</v>
      </c>
      <c r="H102" s="12" t="s">
        <v>6</v>
      </c>
      <c r="I102" s="12" t="s">
        <v>9</v>
      </c>
      <c r="J102" s="12" t="s">
        <v>9</v>
      </c>
      <c r="K102" s="12" t="s">
        <v>9</v>
      </c>
      <c r="L102" s="12" t="s">
        <v>9</v>
      </c>
      <c r="M102" s="13" t="n">
        <f aca="false">COUNTIF(E102:L102,"A")-COUNTIF(I102,"A")</f>
        <v>2</v>
      </c>
      <c r="N102" s="13" t="n">
        <f aca="false">COUNTIF(E102:L102,"A")</f>
        <v>2</v>
      </c>
      <c r="O102" s="11" t="s">
        <v>174</v>
      </c>
    </row>
    <row r="103" customFormat="false" ht="15" hidden="false" customHeight="true" outlineLevel="0" collapsed="false">
      <c r="A103" s="11" t="s">
        <v>429</v>
      </c>
      <c r="B103" s="11" t="s">
        <v>429</v>
      </c>
      <c r="C103" s="11" t="s">
        <v>430</v>
      </c>
      <c r="D103" s="11" t="s">
        <v>218</v>
      </c>
      <c r="E103" s="12" t="s">
        <v>9</v>
      </c>
      <c r="F103" s="12" t="s">
        <v>18</v>
      </c>
      <c r="G103" s="12" t="s">
        <v>9</v>
      </c>
      <c r="H103" s="12" t="s">
        <v>6</v>
      </c>
      <c r="I103" s="12" t="s">
        <v>9</v>
      </c>
      <c r="J103" s="12" t="s">
        <v>15</v>
      </c>
      <c r="K103" s="12" t="s">
        <v>9</v>
      </c>
      <c r="L103" s="12" t="s">
        <v>9</v>
      </c>
      <c r="M103" s="13" t="n">
        <f aca="false">COUNTIF(E103:L103,"A")-COUNTIF(I103,"A")</f>
        <v>1</v>
      </c>
      <c r="N103" s="13" t="n">
        <f aca="false">COUNTIF(E103:L103,"A")</f>
        <v>1</v>
      </c>
      <c r="O103" s="11" t="s">
        <v>170</v>
      </c>
    </row>
    <row r="104" customFormat="false" ht="15" hidden="false" customHeight="true" outlineLevel="0" collapsed="false">
      <c r="A104" s="11" t="s">
        <v>431</v>
      </c>
      <c r="B104" s="11" t="s">
        <v>431</v>
      </c>
      <c r="C104" s="11" t="s">
        <v>432</v>
      </c>
      <c r="D104" s="11" t="s">
        <v>433</v>
      </c>
      <c r="E104" s="12" t="s">
        <v>9</v>
      </c>
      <c r="F104" s="12" t="s">
        <v>6</v>
      </c>
      <c r="G104" s="12" t="s">
        <v>9</v>
      </c>
      <c r="H104" s="12" t="s">
        <v>6</v>
      </c>
      <c r="I104" s="12" t="s">
        <v>9</v>
      </c>
      <c r="J104" s="12" t="s">
        <v>12</v>
      </c>
      <c r="K104" s="12" t="s">
        <v>9</v>
      </c>
      <c r="L104" s="12" t="s">
        <v>9</v>
      </c>
      <c r="M104" s="13" t="n">
        <f aca="false">COUNTIF(E104:L104,"A")-COUNTIF(I104,"A")</f>
        <v>2</v>
      </c>
      <c r="N104" s="13" t="n">
        <f aca="false">COUNTIF(E104:L104,"A")</f>
        <v>2</v>
      </c>
      <c r="O104" s="11" t="s">
        <v>170</v>
      </c>
    </row>
    <row r="105" customFormat="false" ht="15" hidden="false" customHeight="true" outlineLevel="0" collapsed="false">
      <c r="A105" s="11" t="s">
        <v>434</v>
      </c>
      <c r="B105" s="11" t="s">
        <v>434</v>
      </c>
      <c r="C105" s="11" t="s">
        <v>435</v>
      </c>
      <c r="D105" s="11" t="s">
        <v>436</v>
      </c>
      <c r="E105" s="12" t="s">
        <v>9</v>
      </c>
      <c r="F105" s="12" t="s">
        <v>6</v>
      </c>
      <c r="G105" s="12" t="s">
        <v>9</v>
      </c>
      <c r="H105" s="12" t="s">
        <v>6</v>
      </c>
      <c r="I105" s="12" t="s">
        <v>9</v>
      </c>
      <c r="J105" s="12" t="s">
        <v>9</v>
      </c>
      <c r="K105" s="12" t="s">
        <v>9</v>
      </c>
      <c r="L105" s="12" t="s">
        <v>9</v>
      </c>
      <c r="M105" s="13" t="n">
        <f aca="false">COUNTIF(E105:L105,"A")-COUNTIF(I105,"A")</f>
        <v>2</v>
      </c>
      <c r="N105" s="13" t="n">
        <f aca="false">COUNTIF(E105:L105,"A")</f>
        <v>2</v>
      </c>
      <c r="O105" s="11" t="s">
        <v>162</v>
      </c>
    </row>
    <row r="106" customFormat="false" ht="15" hidden="false" customHeight="true" outlineLevel="0" collapsed="false">
      <c r="A106" s="11" t="s">
        <v>437</v>
      </c>
      <c r="B106" s="11" t="s">
        <v>437</v>
      </c>
      <c r="C106" s="11" t="s">
        <v>438</v>
      </c>
      <c r="D106" s="11" t="s">
        <v>336</v>
      </c>
      <c r="E106" s="12" t="s">
        <v>9</v>
      </c>
      <c r="F106" s="12" t="s">
        <v>6</v>
      </c>
      <c r="G106" s="12" t="s">
        <v>9</v>
      </c>
      <c r="H106" s="12" t="s">
        <v>6</v>
      </c>
      <c r="I106" s="12" t="s">
        <v>9</v>
      </c>
      <c r="J106" s="12" t="s">
        <v>9</v>
      </c>
      <c r="K106" s="12" t="s">
        <v>9</v>
      </c>
      <c r="L106" s="12" t="s">
        <v>9</v>
      </c>
      <c r="M106" s="13" t="n">
        <f aca="false">COUNTIF(E106:L106,"A")-COUNTIF(I106,"A")</f>
        <v>2</v>
      </c>
      <c r="N106" s="13" t="n">
        <f aca="false">COUNTIF(E106:L106,"A")</f>
        <v>2</v>
      </c>
      <c r="O106" s="11" t="s">
        <v>162</v>
      </c>
    </row>
    <row r="107" customFormat="false" ht="15" hidden="false" customHeight="true" outlineLevel="0" collapsed="false">
      <c r="A107" s="11" t="s">
        <v>439</v>
      </c>
      <c r="B107" s="11" t="s">
        <v>439</v>
      </c>
      <c r="C107" s="11" t="s">
        <v>440</v>
      </c>
      <c r="D107" s="11" t="s">
        <v>441</v>
      </c>
      <c r="E107" s="12" t="s">
        <v>9</v>
      </c>
      <c r="F107" s="12" t="s">
        <v>9</v>
      </c>
      <c r="G107" s="12" t="s">
        <v>9</v>
      </c>
      <c r="H107" s="12" t="s">
        <v>6</v>
      </c>
      <c r="I107" s="12" t="s">
        <v>9</v>
      </c>
      <c r="J107" s="12" t="s">
        <v>12</v>
      </c>
      <c r="K107" s="12" t="s">
        <v>9</v>
      </c>
      <c r="L107" s="12" t="s">
        <v>9</v>
      </c>
      <c r="M107" s="13" t="n">
        <f aca="false">COUNTIF(E107:L107,"A")-COUNTIF(I107,"A")</f>
        <v>1</v>
      </c>
      <c r="N107" s="13" t="n">
        <f aca="false">COUNTIF(E107:L107,"A")</f>
        <v>1</v>
      </c>
      <c r="O107" s="11" t="s">
        <v>170</v>
      </c>
    </row>
    <row r="108" customFormat="false" ht="15" hidden="false" customHeight="true" outlineLevel="0" collapsed="false">
      <c r="A108" s="11" t="s">
        <v>442</v>
      </c>
      <c r="B108" s="11" t="s">
        <v>442</v>
      </c>
      <c r="C108" s="11" t="s">
        <v>443</v>
      </c>
      <c r="D108" s="11" t="s">
        <v>433</v>
      </c>
      <c r="E108" s="12" t="s">
        <v>9</v>
      </c>
      <c r="F108" s="12" t="s">
        <v>6</v>
      </c>
      <c r="G108" s="12" t="s">
        <v>9</v>
      </c>
      <c r="H108" s="12" t="s">
        <v>6</v>
      </c>
      <c r="I108" s="12" t="s">
        <v>9</v>
      </c>
      <c r="J108" s="12" t="s">
        <v>9</v>
      </c>
      <c r="K108" s="12" t="s">
        <v>9</v>
      </c>
      <c r="L108" s="12" t="s">
        <v>9</v>
      </c>
      <c r="M108" s="13" t="n">
        <f aca="false">COUNTIF(E108:L108,"A")-COUNTIF(I108,"A")</f>
        <v>2</v>
      </c>
      <c r="N108" s="13" t="n">
        <f aca="false">COUNTIF(E108:L108,"A")</f>
        <v>2</v>
      </c>
      <c r="O108" s="11" t="s">
        <v>174</v>
      </c>
    </row>
    <row r="109" customFormat="false" ht="15" hidden="false" customHeight="true" outlineLevel="0" collapsed="false">
      <c r="A109" s="11" t="s">
        <v>444</v>
      </c>
      <c r="B109" s="11" t="s">
        <v>444</v>
      </c>
      <c r="C109" s="11" t="s">
        <v>445</v>
      </c>
      <c r="D109" s="11" t="s">
        <v>290</v>
      </c>
      <c r="E109" s="12" t="s">
        <v>9</v>
      </c>
      <c r="F109" s="12" t="s">
        <v>6</v>
      </c>
      <c r="G109" s="12" t="s">
        <v>9</v>
      </c>
      <c r="H109" s="12" t="s">
        <v>9</v>
      </c>
      <c r="I109" s="12" t="s">
        <v>6</v>
      </c>
      <c r="J109" s="12" t="s">
        <v>9</v>
      </c>
      <c r="K109" s="12" t="s">
        <v>9</v>
      </c>
      <c r="L109" s="12" t="s">
        <v>9</v>
      </c>
      <c r="M109" s="13" t="n">
        <f aca="false">COUNTIF(E109:L109,"A")-COUNTIF(I109,"A")</f>
        <v>1</v>
      </c>
      <c r="N109" s="13" t="n">
        <f aca="false">COUNTIF(E109:L109,"A")</f>
        <v>2</v>
      </c>
      <c r="O109" s="11" t="s">
        <v>162</v>
      </c>
    </row>
    <row r="110" customFormat="false" ht="15" hidden="false" customHeight="true" outlineLevel="0" collapsed="false">
      <c r="A110" s="11" t="s">
        <v>446</v>
      </c>
      <c r="B110" s="11" t="s">
        <v>446</v>
      </c>
      <c r="C110" s="11" t="s">
        <v>447</v>
      </c>
      <c r="D110" s="11" t="s">
        <v>448</v>
      </c>
      <c r="E110" s="12" t="s">
        <v>9</v>
      </c>
      <c r="F110" s="12" t="s">
        <v>6</v>
      </c>
      <c r="G110" s="12" t="s">
        <v>9</v>
      </c>
      <c r="H110" s="12" t="s">
        <v>6</v>
      </c>
      <c r="I110" s="12" t="s">
        <v>9</v>
      </c>
      <c r="J110" s="12" t="s">
        <v>6</v>
      </c>
      <c r="K110" s="12" t="s">
        <v>9</v>
      </c>
      <c r="L110" s="12" t="s">
        <v>9</v>
      </c>
      <c r="M110" s="13" t="n">
        <f aca="false">COUNTIF(E110:L110,"A")-COUNTIF(I110,"A")</f>
        <v>3</v>
      </c>
      <c r="N110" s="13" t="n">
        <f aca="false">COUNTIF(E110:L110,"A")</f>
        <v>3</v>
      </c>
      <c r="O110" s="11" t="s">
        <v>170</v>
      </c>
    </row>
    <row r="111" customFormat="false" ht="15" hidden="false" customHeight="true" outlineLevel="0" collapsed="false">
      <c r="A111" s="11" t="s">
        <v>449</v>
      </c>
      <c r="B111" s="11" t="s">
        <v>449</v>
      </c>
      <c r="C111" s="11" t="s">
        <v>450</v>
      </c>
      <c r="D111" s="11" t="s">
        <v>451</v>
      </c>
      <c r="E111" s="12" t="s">
        <v>9</v>
      </c>
      <c r="F111" s="12" t="s">
        <v>9</v>
      </c>
      <c r="G111" s="12" t="s">
        <v>9</v>
      </c>
      <c r="H111" s="12" t="s">
        <v>6</v>
      </c>
      <c r="I111" s="12" t="s">
        <v>9</v>
      </c>
      <c r="J111" s="12" t="s">
        <v>6</v>
      </c>
      <c r="K111" s="12" t="s">
        <v>9</v>
      </c>
      <c r="L111" s="12" t="s">
        <v>9</v>
      </c>
      <c r="M111" s="13" t="n">
        <f aca="false">COUNTIF(E111:L111,"A")-COUNTIF(I111,"A")</f>
        <v>2</v>
      </c>
      <c r="N111" s="13" t="n">
        <f aca="false">COUNTIF(E111:L111,"A")</f>
        <v>2</v>
      </c>
      <c r="O111" s="11" t="s">
        <v>170</v>
      </c>
    </row>
    <row r="112" customFormat="false" ht="15" hidden="false" customHeight="true" outlineLevel="0" collapsed="false">
      <c r="A112" s="11" t="s">
        <v>452</v>
      </c>
      <c r="B112" s="11" t="s">
        <v>452</v>
      </c>
      <c r="C112" s="11" t="s">
        <v>453</v>
      </c>
      <c r="D112" s="11" t="s">
        <v>454</v>
      </c>
      <c r="E112" s="12" t="s">
        <v>9</v>
      </c>
      <c r="F112" s="12" t="s">
        <v>9</v>
      </c>
      <c r="G112" s="12" t="s">
        <v>9</v>
      </c>
      <c r="H112" s="12" t="s">
        <v>6</v>
      </c>
      <c r="I112" s="12" t="s">
        <v>9</v>
      </c>
      <c r="J112" s="12" t="s">
        <v>6</v>
      </c>
      <c r="K112" s="12" t="s">
        <v>9</v>
      </c>
      <c r="L112" s="12" t="s">
        <v>9</v>
      </c>
      <c r="M112" s="13" t="n">
        <f aca="false">COUNTIF(E112:L112,"A")-COUNTIF(I112,"A")</f>
        <v>2</v>
      </c>
      <c r="N112" s="13" t="n">
        <f aca="false">COUNTIF(E112:L112,"A")</f>
        <v>2</v>
      </c>
      <c r="O112" s="11" t="s">
        <v>181</v>
      </c>
    </row>
    <row r="113" customFormat="false" ht="15" hidden="false" customHeight="true" outlineLevel="0" collapsed="false">
      <c r="A113" s="11" t="s">
        <v>455</v>
      </c>
      <c r="B113" s="11" t="s">
        <v>456</v>
      </c>
      <c r="C113" s="11" t="s">
        <v>457</v>
      </c>
      <c r="D113" s="11" t="s">
        <v>290</v>
      </c>
      <c r="E113" s="12" t="s">
        <v>9</v>
      </c>
      <c r="F113" s="12" t="s">
        <v>6</v>
      </c>
      <c r="G113" s="12" t="s">
        <v>9</v>
      </c>
      <c r="H113" s="12" t="s">
        <v>9</v>
      </c>
      <c r="I113" s="12" t="s">
        <v>9</v>
      </c>
      <c r="J113" s="12" t="s">
        <v>9</v>
      </c>
      <c r="K113" s="12" t="s">
        <v>9</v>
      </c>
      <c r="L113" s="12" t="s">
        <v>9</v>
      </c>
      <c r="M113" s="13" t="n">
        <f aca="false">COUNTIF(E113:L113,"A")-COUNTIF(I113,"A")</f>
        <v>1</v>
      </c>
      <c r="N113" s="13" t="n">
        <f aca="false">COUNTIF(E113:L113,"A")</f>
        <v>1</v>
      </c>
      <c r="O113" s="11" t="s">
        <v>162</v>
      </c>
    </row>
    <row r="114" customFormat="false" ht="15" hidden="false" customHeight="true" outlineLevel="0" collapsed="false">
      <c r="A114" s="11" t="s">
        <v>458</v>
      </c>
      <c r="B114" s="11" t="s">
        <v>458</v>
      </c>
      <c r="C114" s="11" t="s">
        <v>459</v>
      </c>
      <c r="D114" s="11" t="s">
        <v>315</v>
      </c>
      <c r="E114" s="12" t="s">
        <v>9</v>
      </c>
      <c r="F114" s="12" t="s">
        <v>6</v>
      </c>
      <c r="G114" s="12" t="s">
        <v>9</v>
      </c>
      <c r="H114" s="12" t="s">
        <v>6</v>
      </c>
      <c r="I114" s="12" t="s">
        <v>9</v>
      </c>
      <c r="J114" s="12" t="s">
        <v>9</v>
      </c>
      <c r="K114" s="12" t="s">
        <v>9</v>
      </c>
      <c r="L114" s="12" t="s">
        <v>9</v>
      </c>
      <c r="M114" s="13" t="n">
        <f aca="false">COUNTIF(E114:L114,"A")-COUNTIF(I114,"A")</f>
        <v>2</v>
      </c>
      <c r="N114" s="13" t="n">
        <f aca="false">COUNTIF(E114:L114,"A")</f>
        <v>2</v>
      </c>
      <c r="O114" s="11" t="s">
        <v>174</v>
      </c>
    </row>
    <row r="115" customFormat="false" ht="15" hidden="false" customHeight="true" outlineLevel="0" collapsed="false">
      <c r="A115" s="11" t="s">
        <v>460</v>
      </c>
      <c r="B115" s="11" t="s">
        <v>460</v>
      </c>
      <c r="C115" s="11" t="s">
        <v>461</v>
      </c>
      <c r="D115" s="11" t="s">
        <v>448</v>
      </c>
      <c r="E115" s="12" t="s">
        <v>9</v>
      </c>
      <c r="F115" s="12" t="s">
        <v>9</v>
      </c>
      <c r="G115" s="12" t="s">
        <v>9</v>
      </c>
      <c r="H115" s="12" t="s">
        <v>6</v>
      </c>
      <c r="I115" s="12" t="s">
        <v>9</v>
      </c>
      <c r="J115" s="12" t="s">
        <v>9</v>
      </c>
      <c r="K115" s="12" t="s">
        <v>9</v>
      </c>
      <c r="L115" s="12" t="s">
        <v>9</v>
      </c>
      <c r="M115" s="13" t="n">
        <f aca="false">COUNTIF(E115:L115,"A")-COUNTIF(I115,"A")</f>
        <v>1</v>
      </c>
      <c r="N115" s="13" t="n">
        <f aca="false">COUNTIF(E115:L115,"A")</f>
        <v>1</v>
      </c>
      <c r="O115" s="11" t="s">
        <v>162</v>
      </c>
    </row>
    <row r="116" customFormat="false" ht="15" hidden="false" customHeight="true" outlineLevel="0" collapsed="false">
      <c r="A116" s="11" t="s">
        <v>462</v>
      </c>
      <c r="B116" s="11" t="s">
        <v>462</v>
      </c>
      <c r="C116" s="11" t="s">
        <v>463</v>
      </c>
      <c r="D116" s="11" t="s">
        <v>464</v>
      </c>
      <c r="E116" s="12" t="s">
        <v>9</v>
      </c>
      <c r="F116" s="12" t="s">
        <v>6</v>
      </c>
      <c r="G116" s="12" t="s">
        <v>9</v>
      </c>
      <c r="H116" s="12" t="s">
        <v>6</v>
      </c>
      <c r="I116" s="12" t="s">
        <v>9</v>
      </c>
      <c r="J116" s="12" t="s">
        <v>9</v>
      </c>
      <c r="K116" s="12" t="s">
        <v>9</v>
      </c>
      <c r="L116" s="12" t="s">
        <v>9</v>
      </c>
      <c r="M116" s="13" t="n">
        <f aca="false">COUNTIF(E116:L116,"A")-COUNTIF(I116,"A")</f>
        <v>2</v>
      </c>
      <c r="N116" s="13" t="n">
        <f aca="false">COUNTIF(E116:L116,"A")</f>
        <v>2</v>
      </c>
      <c r="O116" s="11" t="s">
        <v>166</v>
      </c>
    </row>
    <row r="117" customFormat="false" ht="15" hidden="false" customHeight="true" outlineLevel="0" collapsed="false">
      <c r="A117" s="11" t="s">
        <v>465</v>
      </c>
      <c r="B117" s="11" t="s">
        <v>465</v>
      </c>
      <c r="C117" s="11" t="s">
        <v>466</v>
      </c>
      <c r="D117" s="11" t="s">
        <v>467</v>
      </c>
      <c r="E117" s="12" t="s">
        <v>9</v>
      </c>
      <c r="F117" s="12" t="s">
        <v>9</v>
      </c>
      <c r="G117" s="12" t="s">
        <v>9</v>
      </c>
      <c r="H117" s="12" t="s">
        <v>6</v>
      </c>
      <c r="I117" s="12" t="s">
        <v>9</v>
      </c>
      <c r="J117" s="12" t="s">
        <v>9</v>
      </c>
      <c r="K117" s="12" t="s">
        <v>9</v>
      </c>
      <c r="L117" s="12" t="s">
        <v>9</v>
      </c>
      <c r="M117" s="13" t="n">
        <f aca="false">COUNTIF(E117:L117,"A")-COUNTIF(I117,"A")</f>
        <v>1</v>
      </c>
      <c r="N117" s="13" t="n">
        <f aca="false">COUNTIF(E117:L117,"A")</f>
        <v>1</v>
      </c>
      <c r="O117" s="11" t="s">
        <v>170</v>
      </c>
    </row>
    <row r="118" customFormat="false" ht="15" hidden="false" customHeight="true" outlineLevel="0" collapsed="false">
      <c r="A118" s="11" t="s">
        <v>468</v>
      </c>
      <c r="B118" s="11" t="s">
        <v>468</v>
      </c>
      <c r="C118" s="11" t="s">
        <v>469</v>
      </c>
      <c r="D118" s="11" t="s">
        <v>246</v>
      </c>
      <c r="E118" s="12" t="s">
        <v>9</v>
      </c>
      <c r="F118" s="12" t="s">
        <v>9</v>
      </c>
      <c r="G118" s="12" t="s">
        <v>9</v>
      </c>
      <c r="H118" s="12" t="s">
        <v>6</v>
      </c>
      <c r="I118" s="12" t="s">
        <v>9</v>
      </c>
      <c r="J118" s="12" t="s">
        <v>6</v>
      </c>
      <c r="K118" s="12" t="s">
        <v>9</v>
      </c>
      <c r="L118" s="12" t="s">
        <v>9</v>
      </c>
      <c r="M118" s="13" t="n">
        <f aca="false">COUNTIF(E118:L118,"A")-COUNTIF(I118,"A")</f>
        <v>2</v>
      </c>
      <c r="N118" s="13" t="n">
        <f aca="false">COUNTIF(E118:L118,"A")</f>
        <v>2</v>
      </c>
      <c r="O118" s="11" t="s">
        <v>170</v>
      </c>
    </row>
    <row r="119" customFormat="false" ht="15" hidden="false" customHeight="true" outlineLevel="0" collapsed="false">
      <c r="A119" s="11" t="s">
        <v>470</v>
      </c>
      <c r="B119" s="11" t="s">
        <v>470</v>
      </c>
      <c r="C119" s="11" t="s">
        <v>471</v>
      </c>
      <c r="D119" s="11" t="s">
        <v>472</v>
      </c>
      <c r="E119" s="12" t="s">
        <v>9</v>
      </c>
      <c r="F119" s="12" t="s">
        <v>9</v>
      </c>
      <c r="G119" s="12" t="s">
        <v>9</v>
      </c>
      <c r="H119" s="12" t="s">
        <v>9</v>
      </c>
      <c r="I119" s="12" t="s">
        <v>9</v>
      </c>
      <c r="J119" s="12" t="s">
        <v>9</v>
      </c>
      <c r="K119" s="12" t="s">
        <v>9</v>
      </c>
      <c r="L119" s="12" t="s">
        <v>9</v>
      </c>
      <c r="M119" s="13" t="n">
        <f aca="false">COUNTIF(E119:L119,"A")-COUNTIF(I119,"A")</f>
        <v>0</v>
      </c>
      <c r="N119" s="13" t="n">
        <f aca="false">COUNTIF(E119:L119,"A")</f>
        <v>0</v>
      </c>
      <c r="O119" s="11" t="s">
        <v>162</v>
      </c>
    </row>
    <row r="120" customFormat="false" ht="15" hidden="false" customHeight="true" outlineLevel="0" collapsed="false">
      <c r="A120" s="11" t="s">
        <v>473</v>
      </c>
      <c r="B120" s="11" t="s">
        <v>473</v>
      </c>
      <c r="C120" s="11" t="s">
        <v>474</v>
      </c>
      <c r="D120" s="11" t="s">
        <v>475</v>
      </c>
      <c r="E120" s="12" t="s">
        <v>9</v>
      </c>
      <c r="F120" s="12" t="s">
        <v>9</v>
      </c>
      <c r="G120" s="12" t="s">
        <v>9</v>
      </c>
      <c r="H120" s="12" t="s">
        <v>6</v>
      </c>
      <c r="I120" s="12" t="s">
        <v>9</v>
      </c>
      <c r="J120" s="12" t="s">
        <v>6</v>
      </c>
      <c r="K120" s="12" t="s">
        <v>9</v>
      </c>
      <c r="L120" s="12" t="s">
        <v>9</v>
      </c>
      <c r="M120" s="13" t="n">
        <f aca="false">COUNTIF(E120:L120,"A")-COUNTIF(I120,"A")</f>
        <v>2</v>
      </c>
      <c r="N120" s="13" t="n">
        <f aca="false">COUNTIF(E120:L120,"A")</f>
        <v>2</v>
      </c>
      <c r="O120" s="11" t="s">
        <v>170</v>
      </c>
    </row>
    <row r="121" customFormat="false" ht="15" hidden="false" customHeight="true" outlineLevel="0" collapsed="false">
      <c r="A121" s="11" t="s">
        <v>476</v>
      </c>
      <c r="B121" s="11" t="s">
        <v>476</v>
      </c>
      <c r="C121" s="11" t="s">
        <v>477</v>
      </c>
      <c r="D121" s="11" t="s">
        <v>403</v>
      </c>
      <c r="E121" s="12" t="s">
        <v>12</v>
      </c>
      <c r="F121" s="12" t="s">
        <v>18</v>
      </c>
      <c r="G121" s="12" t="s">
        <v>9</v>
      </c>
      <c r="H121" s="12" t="s">
        <v>9</v>
      </c>
      <c r="I121" s="12" t="s">
        <v>9</v>
      </c>
      <c r="J121" s="12" t="s">
        <v>12</v>
      </c>
      <c r="K121" s="12" t="s">
        <v>9</v>
      </c>
      <c r="L121" s="12" t="s">
        <v>12</v>
      </c>
      <c r="M121" s="13" t="n">
        <f aca="false">COUNTIF(E121:L121,"A")-COUNTIF(I121,"A")</f>
        <v>0</v>
      </c>
      <c r="N121" s="13" t="n">
        <f aca="false">COUNTIF(E121:L121,"A")</f>
        <v>0</v>
      </c>
      <c r="O121" s="11" t="s">
        <v>162</v>
      </c>
    </row>
    <row r="122" customFormat="false" ht="15" hidden="false" customHeight="true" outlineLevel="0" collapsed="false">
      <c r="A122" s="11" t="s">
        <v>478</v>
      </c>
      <c r="B122" s="11" t="s">
        <v>478</v>
      </c>
      <c r="C122" s="11" t="s">
        <v>479</v>
      </c>
      <c r="D122" s="11" t="s">
        <v>165</v>
      </c>
      <c r="E122" s="12" t="s">
        <v>9</v>
      </c>
      <c r="F122" s="12" t="s">
        <v>9</v>
      </c>
      <c r="G122" s="12" t="s">
        <v>9</v>
      </c>
      <c r="H122" s="12" t="s">
        <v>6</v>
      </c>
      <c r="I122" s="12" t="s">
        <v>9</v>
      </c>
      <c r="J122" s="12" t="s">
        <v>9</v>
      </c>
      <c r="K122" s="12" t="s">
        <v>9</v>
      </c>
      <c r="L122" s="12" t="s">
        <v>9</v>
      </c>
      <c r="M122" s="13" t="n">
        <f aca="false">COUNTIF(E122:L122,"A")-COUNTIF(I122,"A")</f>
        <v>1</v>
      </c>
      <c r="N122" s="13" t="n">
        <f aca="false">COUNTIF(E122:L122,"A")</f>
        <v>1</v>
      </c>
      <c r="O122" s="11" t="s">
        <v>162</v>
      </c>
    </row>
    <row r="123" customFormat="false" ht="15" hidden="false" customHeight="true" outlineLevel="0" collapsed="false">
      <c r="A123" s="11" t="s">
        <v>480</v>
      </c>
      <c r="B123" s="11" t="s">
        <v>481</v>
      </c>
      <c r="C123" s="11" t="s">
        <v>482</v>
      </c>
      <c r="D123" s="11" t="s">
        <v>483</v>
      </c>
      <c r="E123" s="12" t="s">
        <v>9</v>
      </c>
      <c r="F123" s="12" t="s">
        <v>6</v>
      </c>
      <c r="G123" s="12" t="s">
        <v>9</v>
      </c>
      <c r="H123" s="12" t="s">
        <v>9</v>
      </c>
      <c r="I123" s="12" t="s">
        <v>9</v>
      </c>
      <c r="J123" s="12" t="s">
        <v>9</v>
      </c>
      <c r="K123" s="12" t="s">
        <v>9</v>
      </c>
      <c r="L123" s="12" t="s">
        <v>9</v>
      </c>
      <c r="M123" s="13" t="n">
        <f aca="false">COUNTIF(E123:L123,"A")-COUNTIF(I123,"A")</f>
        <v>1</v>
      </c>
      <c r="N123" s="13" t="n">
        <f aca="false">COUNTIF(E123:L123,"A")</f>
        <v>1</v>
      </c>
      <c r="O123" s="11" t="s">
        <v>174</v>
      </c>
    </row>
    <row r="124" customFormat="false" ht="15" hidden="false" customHeight="true" outlineLevel="0" collapsed="false">
      <c r="A124" s="11" t="s">
        <v>484</v>
      </c>
      <c r="B124" s="11" t="s">
        <v>484</v>
      </c>
      <c r="C124" s="11" t="s">
        <v>485</v>
      </c>
      <c r="D124" s="11" t="s">
        <v>184</v>
      </c>
      <c r="E124" s="12" t="s">
        <v>9</v>
      </c>
      <c r="F124" s="12" t="s">
        <v>6</v>
      </c>
      <c r="G124" s="12" t="s">
        <v>9</v>
      </c>
      <c r="H124" s="12" t="s">
        <v>9</v>
      </c>
      <c r="I124" s="12" t="s">
        <v>9</v>
      </c>
      <c r="J124" s="12" t="s">
        <v>9</v>
      </c>
      <c r="K124" s="12" t="s">
        <v>9</v>
      </c>
      <c r="L124" s="12" t="s">
        <v>9</v>
      </c>
      <c r="M124" s="13" t="n">
        <f aca="false">COUNTIF(E124:L124,"A")-COUNTIF(I124,"A")</f>
        <v>1</v>
      </c>
      <c r="N124" s="13" t="n">
        <f aca="false">COUNTIF(E124:L124,"A")</f>
        <v>1</v>
      </c>
      <c r="O124" s="11" t="s">
        <v>174</v>
      </c>
    </row>
    <row r="125" customFormat="false" ht="15" hidden="false" customHeight="true" outlineLevel="0" collapsed="false">
      <c r="A125" s="11" t="s">
        <v>486</v>
      </c>
      <c r="B125" s="11" t="s">
        <v>486</v>
      </c>
      <c r="C125" s="11" t="s">
        <v>487</v>
      </c>
      <c r="D125" s="11" t="s">
        <v>184</v>
      </c>
      <c r="E125" s="12" t="s">
        <v>6</v>
      </c>
      <c r="F125" s="12" t="s">
        <v>9</v>
      </c>
      <c r="G125" s="12" t="s">
        <v>9</v>
      </c>
      <c r="H125" s="12" t="s">
        <v>6</v>
      </c>
      <c r="I125" s="12" t="s">
        <v>9</v>
      </c>
      <c r="J125" s="12" t="s">
        <v>6</v>
      </c>
      <c r="K125" s="12" t="s">
        <v>9</v>
      </c>
      <c r="L125" s="12" t="s">
        <v>6</v>
      </c>
      <c r="M125" s="13" t="n">
        <f aca="false">COUNTIF(E125:L125,"A")-COUNTIF(I125,"A")</f>
        <v>4</v>
      </c>
      <c r="N125" s="13" t="n">
        <f aca="false">COUNTIF(E125:L125,"A")</f>
        <v>4</v>
      </c>
      <c r="O125" s="11" t="s">
        <v>181</v>
      </c>
    </row>
    <row r="126" customFormat="false" ht="15" hidden="false" customHeight="true" outlineLevel="0" collapsed="false">
      <c r="A126" s="11" t="s">
        <v>488</v>
      </c>
      <c r="B126" s="11" t="s">
        <v>488</v>
      </c>
      <c r="C126" s="11" t="s">
        <v>489</v>
      </c>
      <c r="D126" s="11" t="s">
        <v>218</v>
      </c>
      <c r="E126" s="12" t="s">
        <v>9</v>
      </c>
      <c r="F126" s="12" t="s">
        <v>6</v>
      </c>
      <c r="G126" s="12" t="s">
        <v>9</v>
      </c>
      <c r="H126" s="12" t="s">
        <v>6</v>
      </c>
      <c r="I126" s="12" t="s">
        <v>9</v>
      </c>
      <c r="J126" s="12" t="s">
        <v>9</v>
      </c>
      <c r="K126" s="12" t="s">
        <v>9</v>
      </c>
      <c r="L126" s="12" t="s">
        <v>9</v>
      </c>
      <c r="M126" s="13" t="n">
        <f aca="false">COUNTIF(E126:L126,"A")-COUNTIF(I126,"A")</f>
        <v>2</v>
      </c>
      <c r="N126" s="13" t="n">
        <f aca="false">COUNTIF(E126:L126,"A")</f>
        <v>2</v>
      </c>
      <c r="O126" s="11" t="s">
        <v>170</v>
      </c>
    </row>
    <row r="127" customFormat="false" ht="15" hidden="false" customHeight="true" outlineLevel="0" collapsed="false">
      <c r="A127" s="11" t="s">
        <v>490</v>
      </c>
      <c r="B127" s="11" t="s">
        <v>490</v>
      </c>
      <c r="C127" s="11" t="s">
        <v>491</v>
      </c>
      <c r="D127" s="11" t="s">
        <v>492</v>
      </c>
      <c r="E127" s="12" t="s">
        <v>9</v>
      </c>
      <c r="F127" s="12" t="s">
        <v>9</v>
      </c>
      <c r="G127" s="12" t="s">
        <v>9</v>
      </c>
      <c r="H127" s="12" t="s">
        <v>6</v>
      </c>
      <c r="I127" s="12" t="s">
        <v>9</v>
      </c>
      <c r="J127" s="12" t="s">
        <v>6</v>
      </c>
      <c r="K127" s="12" t="s">
        <v>9</v>
      </c>
      <c r="L127" s="12" t="s">
        <v>9</v>
      </c>
      <c r="M127" s="13" t="n">
        <f aca="false">COUNTIF(E127:L127,"A")-COUNTIF(I127,"A")</f>
        <v>2</v>
      </c>
      <c r="N127" s="13" t="n">
        <f aca="false">COUNTIF(E127:L127,"A")</f>
        <v>2</v>
      </c>
      <c r="O127" s="11" t="s">
        <v>170</v>
      </c>
    </row>
    <row r="128" customFormat="false" ht="15" hidden="false" customHeight="true" outlineLevel="0" collapsed="false">
      <c r="A128" s="11" t="s">
        <v>493</v>
      </c>
      <c r="B128" s="11" t="s">
        <v>493</v>
      </c>
      <c r="C128" s="11" t="s">
        <v>494</v>
      </c>
      <c r="D128" s="11" t="s">
        <v>495</v>
      </c>
      <c r="E128" s="12" t="s">
        <v>9</v>
      </c>
      <c r="F128" s="12" t="s">
        <v>6</v>
      </c>
      <c r="G128" s="12" t="s">
        <v>9</v>
      </c>
      <c r="H128" s="12" t="s">
        <v>9</v>
      </c>
      <c r="I128" s="12" t="s">
        <v>9</v>
      </c>
      <c r="J128" s="12" t="s">
        <v>9</v>
      </c>
      <c r="K128" s="12" t="s">
        <v>9</v>
      </c>
      <c r="L128" s="12" t="s">
        <v>9</v>
      </c>
      <c r="M128" s="13" t="n">
        <f aca="false">COUNTIF(E128:L128,"A")-COUNTIF(I128,"A")</f>
        <v>1</v>
      </c>
      <c r="N128" s="13" t="n">
        <f aca="false">COUNTIF(E128:L128,"A")</f>
        <v>1</v>
      </c>
      <c r="O128" s="11" t="s">
        <v>166</v>
      </c>
    </row>
    <row r="129" customFormat="false" ht="15" hidden="false" customHeight="true" outlineLevel="0" collapsed="false">
      <c r="A129" s="11" t="s">
        <v>496</v>
      </c>
      <c r="B129" s="11" t="s">
        <v>496</v>
      </c>
      <c r="C129" s="11" t="s">
        <v>497</v>
      </c>
      <c r="D129" s="11" t="s">
        <v>498</v>
      </c>
      <c r="E129" s="12" t="s">
        <v>9</v>
      </c>
      <c r="F129" s="12" t="s">
        <v>6</v>
      </c>
      <c r="G129" s="12" t="s">
        <v>9</v>
      </c>
      <c r="H129" s="12" t="s">
        <v>6</v>
      </c>
      <c r="I129" s="12" t="s">
        <v>9</v>
      </c>
      <c r="J129" s="12" t="s">
        <v>9</v>
      </c>
      <c r="K129" s="12" t="s">
        <v>9</v>
      </c>
      <c r="L129" s="12" t="s">
        <v>9</v>
      </c>
      <c r="M129" s="13" t="n">
        <f aca="false">COUNTIF(E129:L129,"A")-COUNTIF(I129,"A")</f>
        <v>2</v>
      </c>
      <c r="N129" s="13" t="n">
        <f aca="false">COUNTIF(E129:L129,"A")</f>
        <v>2</v>
      </c>
      <c r="O129" s="11" t="s">
        <v>174</v>
      </c>
    </row>
    <row r="130" customFormat="false" ht="15" hidden="false" customHeight="true" outlineLevel="0" collapsed="false">
      <c r="A130" s="11" t="s">
        <v>499</v>
      </c>
      <c r="B130" s="11" t="s">
        <v>499</v>
      </c>
      <c r="C130" s="11" t="s">
        <v>500</v>
      </c>
      <c r="D130" s="11" t="s">
        <v>501</v>
      </c>
      <c r="E130" s="12" t="s">
        <v>9</v>
      </c>
      <c r="F130" s="12" t="s">
        <v>18</v>
      </c>
      <c r="G130" s="12" t="s">
        <v>9</v>
      </c>
      <c r="H130" s="12" t="s">
        <v>6</v>
      </c>
      <c r="I130" s="12" t="s">
        <v>9</v>
      </c>
      <c r="J130" s="12" t="s">
        <v>9</v>
      </c>
      <c r="K130" s="12" t="s">
        <v>9</v>
      </c>
      <c r="L130" s="12" t="s">
        <v>9</v>
      </c>
      <c r="M130" s="13" t="n">
        <f aca="false">COUNTIF(E130:L130,"A")-COUNTIF(I130,"A")</f>
        <v>1</v>
      </c>
      <c r="N130" s="13" t="n">
        <f aca="false">COUNTIF(E130:L130,"A")</f>
        <v>1</v>
      </c>
      <c r="O130" s="11" t="s">
        <v>162</v>
      </c>
    </row>
    <row r="131" customFormat="false" ht="15" hidden="false" customHeight="true" outlineLevel="0" collapsed="false">
      <c r="A131" s="11" t="s">
        <v>502</v>
      </c>
      <c r="B131" s="11" t="s">
        <v>502</v>
      </c>
      <c r="C131" s="11" t="s">
        <v>503</v>
      </c>
      <c r="D131" s="11" t="s">
        <v>504</v>
      </c>
      <c r="E131" s="12" t="s">
        <v>9</v>
      </c>
      <c r="F131" s="12" t="s">
        <v>6</v>
      </c>
      <c r="G131" s="12" t="s">
        <v>9</v>
      </c>
      <c r="H131" s="12" t="s">
        <v>6</v>
      </c>
      <c r="I131" s="12" t="s">
        <v>9</v>
      </c>
      <c r="J131" s="12" t="s">
        <v>9</v>
      </c>
      <c r="K131" s="12" t="s">
        <v>9</v>
      </c>
      <c r="L131" s="12" t="s">
        <v>9</v>
      </c>
      <c r="M131" s="13" t="n">
        <f aca="false">COUNTIF(E131:L131,"A")-COUNTIF(I131,"A")</f>
        <v>2</v>
      </c>
      <c r="N131" s="13" t="n">
        <f aca="false">COUNTIF(E131:L131,"A")</f>
        <v>2</v>
      </c>
      <c r="O131" s="11" t="s">
        <v>162</v>
      </c>
    </row>
    <row r="132" customFormat="false" ht="15" hidden="false" customHeight="true" outlineLevel="0" collapsed="false">
      <c r="A132" s="11" t="s">
        <v>505</v>
      </c>
      <c r="B132" s="11" t="s">
        <v>505</v>
      </c>
      <c r="C132" s="11" t="s">
        <v>506</v>
      </c>
      <c r="D132" s="11" t="s">
        <v>507</v>
      </c>
      <c r="E132" s="12" t="s">
        <v>9</v>
      </c>
      <c r="F132" s="12" t="s">
        <v>6</v>
      </c>
      <c r="G132" s="12" t="s">
        <v>9</v>
      </c>
      <c r="H132" s="12" t="s">
        <v>9</v>
      </c>
      <c r="I132" s="12" t="s">
        <v>6</v>
      </c>
      <c r="J132" s="12" t="s">
        <v>9</v>
      </c>
      <c r="K132" s="12" t="s">
        <v>9</v>
      </c>
      <c r="L132" s="12" t="s">
        <v>9</v>
      </c>
      <c r="M132" s="13" t="n">
        <f aca="false">COUNTIF(E132:L132,"A")-COUNTIF(I132,"A")</f>
        <v>1</v>
      </c>
      <c r="N132" s="13" t="n">
        <f aca="false">COUNTIF(E132:L132,"A")</f>
        <v>2</v>
      </c>
      <c r="O132" s="11" t="s">
        <v>162</v>
      </c>
    </row>
    <row r="133" customFormat="false" ht="15" hidden="false" customHeight="true" outlineLevel="0" collapsed="false">
      <c r="A133" s="11" t="s">
        <v>508</v>
      </c>
      <c r="B133" s="11" t="s">
        <v>508</v>
      </c>
      <c r="C133" s="11" t="s">
        <v>509</v>
      </c>
      <c r="D133" s="11" t="s">
        <v>323</v>
      </c>
      <c r="E133" s="12" t="s">
        <v>9</v>
      </c>
      <c r="F133" s="12" t="s">
        <v>6</v>
      </c>
      <c r="G133" s="12" t="s">
        <v>9</v>
      </c>
      <c r="H133" s="12" t="s">
        <v>9</v>
      </c>
      <c r="I133" s="12" t="s">
        <v>9</v>
      </c>
      <c r="J133" s="12" t="s">
        <v>15</v>
      </c>
      <c r="K133" s="12" t="s">
        <v>9</v>
      </c>
      <c r="L133" s="12" t="s">
        <v>9</v>
      </c>
      <c r="M133" s="13" t="n">
        <f aca="false">COUNTIF(E133:L133,"A")-COUNTIF(I133,"A")</f>
        <v>1</v>
      </c>
      <c r="N133" s="13" t="n">
        <f aca="false">COUNTIF(E133:L133,"A")</f>
        <v>1</v>
      </c>
      <c r="O133" s="11" t="s">
        <v>181</v>
      </c>
    </row>
    <row r="134" customFormat="false" ht="15" hidden="false" customHeight="true" outlineLevel="0" collapsed="false">
      <c r="A134" s="11" t="s">
        <v>510</v>
      </c>
      <c r="B134" s="11" t="s">
        <v>510</v>
      </c>
      <c r="C134" s="11" t="s">
        <v>511</v>
      </c>
      <c r="D134" s="11" t="s">
        <v>512</v>
      </c>
      <c r="E134" s="12" t="s">
        <v>9</v>
      </c>
      <c r="F134" s="12" t="s">
        <v>18</v>
      </c>
      <c r="G134" s="12" t="s">
        <v>9</v>
      </c>
      <c r="H134" s="12" t="s">
        <v>18</v>
      </c>
      <c r="I134" s="12" t="s">
        <v>9</v>
      </c>
      <c r="J134" s="12" t="s">
        <v>12</v>
      </c>
      <c r="K134" s="12" t="s">
        <v>9</v>
      </c>
      <c r="L134" s="12" t="s">
        <v>9</v>
      </c>
      <c r="M134" s="13" t="n">
        <f aca="false">COUNTIF(E134:L134,"A")-COUNTIF(I134,"A")</f>
        <v>0</v>
      </c>
      <c r="N134" s="13" t="n">
        <f aca="false">COUNTIF(E134:L134,"A")</f>
        <v>0</v>
      </c>
      <c r="O134" s="11" t="s">
        <v>162</v>
      </c>
    </row>
    <row r="135" customFormat="false" ht="15" hidden="false" customHeight="true" outlineLevel="0" collapsed="false">
      <c r="A135" s="11" t="s">
        <v>513</v>
      </c>
      <c r="B135" s="11" t="s">
        <v>513</v>
      </c>
      <c r="C135" s="11" t="s">
        <v>514</v>
      </c>
      <c r="D135" s="11" t="s">
        <v>184</v>
      </c>
      <c r="E135" s="12" t="s">
        <v>9</v>
      </c>
      <c r="F135" s="12" t="s">
        <v>9</v>
      </c>
      <c r="G135" s="12" t="s">
        <v>9</v>
      </c>
      <c r="H135" s="12" t="s">
        <v>6</v>
      </c>
      <c r="I135" s="12" t="s">
        <v>6</v>
      </c>
      <c r="J135" s="12" t="s">
        <v>15</v>
      </c>
      <c r="K135" s="12" t="s">
        <v>9</v>
      </c>
      <c r="L135" s="12" t="s">
        <v>9</v>
      </c>
      <c r="M135" s="13" t="n">
        <f aca="false">COUNTIF(E135:L135,"A")-COUNTIF(I135,"A")</f>
        <v>1</v>
      </c>
      <c r="N135" s="13" t="n">
        <f aca="false">COUNTIF(E135:L135,"A")</f>
        <v>2</v>
      </c>
      <c r="O135" s="11" t="s">
        <v>181</v>
      </c>
    </row>
    <row r="136" customFormat="false" ht="15" hidden="false" customHeight="true" outlineLevel="0" collapsed="false">
      <c r="A136" s="11" t="s">
        <v>515</v>
      </c>
      <c r="B136" s="11" t="s">
        <v>515</v>
      </c>
      <c r="C136" s="11" t="s">
        <v>516</v>
      </c>
      <c r="D136" s="11" t="s">
        <v>517</v>
      </c>
      <c r="E136" s="12" t="s">
        <v>9</v>
      </c>
      <c r="F136" s="12" t="s">
        <v>6</v>
      </c>
      <c r="G136" s="12" t="s">
        <v>9</v>
      </c>
      <c r="H136" s="12" t="s">
        <v>6</v>
      </c>
      <c r="I136" s="12" t="s">
        <v>9</v>
      </c>
      <c r="J136" s="12" t="s">
        <v>15</v>
      </c>
      <c r="K136" s="12" t="s">
        <v>9</v>
      </c>
      <c r="L136" s="12" t="s">
        <v>9</v>
      </c>
      <c r="M136" s="13" t="n">
        <f aca="false">COUNTIF(E136:L136,"A")-COUNTIF(I136,"A")</f>
        <v>2</v>
      </c>
      <c r="N136" s="13" t="n">
        <f aca="false">COUNTIF(E136:L136,"A")</f>
        <v>2</v>
      </c>
      <c r="O136" s="11" t="s">
        <v>181</v>
      </c>
    </row>
    <row r="137" customFormat="false" ht="15" hidden="false" customHeight="true" outlineLevel="0" collapsed="false">
      <c r="A137" s="11" t="s">
        <v>518</v>
      </c>
      <c r="B137" s="11" t="s">
        <v>518</v>
      </c>
      <c r="C137" s="11" t="s">
        <v>519</v>
      </c>
      <c r="D137" s="11" t="s">
        <v>184</v>
      </c>
      <c r="E137" s="12" t="s">
        <v>9</v>
      </c>
      <c r="F137" s="12" t="s">
        <v>9</v>
      </c>
      <c r="G137" s="12" t="s">
        <v>9</v>
      </c>
      <c r="H137" s="12" t="s">
        <v>6</v>
      </c>
      <c r="I137" s="12" t="s">
        <v>9</v>
      </c>
      <c r="J137" s="12" t="s">
        <v>9</v>
      </c>
      <c r="K137" s="12" t="s">
        <v>9</v>
      </c>
      <c r="L137" s="12" t="s">
        <v>9</v>
      </c>
      <c r="M137" s="13" t="n">
        <f aca="false">COUNTIF(E137:L137,"A")-COUNTIF(I137,"A")</f>
        <v>1</v>
      </c>
      <c r="N137" s="13" t="n">
        <f aca="false">COUNTIF(E137:L137,"A")</f>
        <v>1</v>
      </c>
      <c r="O137" s="11" t="s">
        <v>162</v>
      </c>
    </row>
    <row r="138" customFormat="false" ht="15" hidden="false" customHeight="true" outlineLevel="0" collapsed="false">
      <c r="A138" s="11" t="s">
        <v>520</v>
      </c>
      <c r="B138" s="11" t="s">
        <v>520</v>
      </c>
      <c r="C138" s="11" t="s">
        <v>521</v>
      </c>
      <c r="D138" s="11" t="s">
        <v>184</v>
      </c>
      <c r="E138" s="12" t="s">
        <v>9</v>
      </c>
      <c r="F138" s="12" t="s">
        <v>6</v>
      </c>
      <c r="G138" s="12" t="s">
        <v>9</v>
      </c>
      <c r="H138" s="12" t="s">
        <v>6</v>
      </c>
      <c r="I138" s="12" t="s">
        <v>9</v>
      </c>
      <c r="J138" s="12" t="s">
        <v>9</v>
      </c>
      <c r="K138" s="12" t="s">
        <v>9</v>
      </c>
      <c r="L138" s="12" t="s">
        <v>9</v>
      </c>
      <c r="M138" s="13" t="n">
        <f aca="false">COUNTIF(E138:L138,"A")-COUNTIF(I138,"A")</f>
        <v>2</v>
      </c>
      <c r="N138" s="13" t="n">
        <f aca="false">COUNTIF(E138:L138,"A")</f>
        <v>2</v>
      </c>
      <c r="O138" s="11" t="s">
        <v>166</v>
      </c>
    </row>
    <row r="139" customFormat="false" ht="15" hidden="false" customHeight="true" outlineLevel="0" collapsed="false">
      <c r="A139" s="11" t="s">
        <v>522</v>
      </c>
      <c r="B139" s="11" t="s">
        <v>522</v>
      </c>
      <c r="C139" s="11" t="s">
        <v>523</v>
      </c>
      <c r="D139" s="11" t="s">
        <v>165</v>
      </c>
      <c r="E139" s="12" t="s">
        <v>9</v>
      </c>
      <c r="F139" s="12" t="s">
        <v>6</v>
      </c>
      <c r="G139" s="12" t="s">
        <v>9</v>
      </c>
      <c r="H139" s="12" t="s">
        <v>6</v>
      </c>
      <c r="I139" s="12" t="s">
        <v>9</v>
      </c>
      <c r="J139" s="12" t="s">
        <v>9</v>
      </c>
      <c r="K139" s="12" t="s">
        <v>9</v>
      </c>
      <c r="L139" s="12" t="s">
        <v>9</v>
      </c>
      <c r="M139" s="13" t="n">
        <f aca="false">COUNTIF(E139:L139,"A")-COUNTIF(I139,"A")</f>
        <v>2</v>
      </c>
      <c r="N139" s="13" t="n">
        <f aca="false">COUNTIF(E139:L139,"A")</f>
        <v>2</v>
      </c>
      <c r="O139" s="11" t="s">
        <v>174</v>
      </c>
    </row>
    <row r="140" customFormat="false" ht="15" hidden="false" customHeight="true" outlineLevel="0" collapsed="false">
      <c r="A140" s="11" t="s">
        <v>524</v>
      </c>
      <c r="B140" s="11" t="s">
        <v>524</v>
      </c>
      <c r="C140" s="11" t="s">
        <v>525</v>
      </c>
      <c r="D140" s="11" t="s">
        <v>201</v>
      </c>
      <c r="E140" s="12" t="s">
        <v>9</v>
      </c>
      <c r="F140" s="12" t="s">
        <v>6</v>
      </c>
      <c r="G140" s="12" t="s">
        <v>9</v>
      </c>
      <c r="H140" s="12" t="s">
        <v>6</v>
      </c>
      <c r="I140" s="12" t="s">
        <v>9</v>
      </c>
      <c r="J140" s="12" t="s">
        <v>9</v>
      </c>
      <c r="K140" s="12" t="s">
        <v>9</v>
      </c>
      <c r="L140" s="12" t="s">
        <v>9</v>
      </c>
      <c r="M140" s="13" t="n">
        <f aca="false">COUNTIF(E140:L140,"A")-COUNTIF(I140,"A")</f>
        <v>2</v>
      </c>
      <c r="N140" s="13" t="n">
        <f aca="false">COUNTIF(E140:L140,"A")</f>
        <v>2</v>
      </c>
      <c r="O140" s="11" t="s">
        <v>162</v>
      </c>
    </row>
    <row r="141" customFormat="false" ht="15" hidden="false" customHeight="true" outlineLevel="0" collapsed="false">
      <c r="A141" s="11" t="s">
        <v>526</v>
      </c>
      <c r="B141" s="11" t="s">
        <v>527</v>
      </c>
      <c r="C141" s="11" t="s">
        <v>528</v>
      </c>
      <c r="D141" s="11" t="s">
        <v>290</v>
      </c>
      <c r="E141" s="12" t="s">
        <v>9</v>
      </c>
      <c r="F141" s="12" t="s">
        <v>6</v>
      </c>
      <c r="G141" s="12" t="s">
        <v>9</v>
      </c>
      <c r="H141" s="12" t="s">
        <v>9</v>
      </c>
      <c r="I141" s="12" t="s">
        <v>9</v>
      </c>
      <c r="J141" s="12" t="s">
        <v>9</v>
      </c>
      <c r="K141" s="12" t="s">
        <v>9</v>
      </c>
      <c r="L141" s="12" t="s">
        <v>9</v>
      </c>
      <c r="M141" s="13" t="n">
        <f aca="false">COUNTIF(E141:L141,"A")-COUNTIF(I141,"A")</f>
        <v>1</v>
      </c>
      <c r="N141" s="13" t="n">
        <f aca="false">COUNTIF(E141:L141,"A")</f>
        <v>1</v>
      </c>
      <c r="O141" s="11" t="s">
        <v>162</v>
      </c>
    </row>
    <row r="142" customFormat="false" ht="15" hidden="false" customHeight="true" outlineLevel="0" collapsed="false">
      <c r="A142" s="11" t="s">
        <v>529</v>
      </c>
      <c r="B142" s="11" t="s">
        <v>530</v>
      </c>
      <c r="C142" s="11" t="s">
        <v>531</v>
      </c>
      <c r="D142" s="11" t="s">
        <v>187</v>
      </c>
      <c r="E142" s="12" t="s">
        <v>9</v>
      </c>
      <c r="F142" s="12" t="s">
        <v>9</v>
      </c>
      <c r="G142" s="12" t="s">
        <v>9</v>
      </c>
      <c r="H142" s="12" t="s">
        <v>9</v>
      </c>
      <c r="I142" s="12" t="s">
        <v>9</v>
      </c>
      <c r="J142" s="12" t="s">
        <v>9</v>
      </c>
      <c r="K142" s="12" t="s">
        <v>9</v>
      </c>
      <c r="L142" s="12" t="s">
        <v>9</v>
      </c>
      <c r="M142" s="13" t="n">
        <f aca="false">COUNTIF(E142:L142,"A")-COUNTIF(I142,"A")</f>
        <v>0</v>
      </c>
      <c r="N142" s="13" t="n">
        <f aca="false">COUNTIF(E142:L142,"A")</f>
        <v>0</v>
      </c>
      <c r="O142" s="11" t="s">
        <v>166</v>
      </c>
    </row>
    <row r="143" customFormat="false" ht="15" hidden="false" customHeight="true" outlineLevel="0" collapsed="false">
      <c r="A143" s="11" t="s">
        <v>532</v>
      </c>
      <c r="B143" s="11" t="s">
        <v>532</v>
      </c>
      <c r="C143" s="11" t="s">
        <v>533</v>
      </c>
      <c r="D143" s="11" t="s">
        <v>165</v>
      </c>
      <c r="E143" s="12" t="s">
        <v>9</v>
      </c>
      <c r="F143" s="12" t="s">
        <v>9</v>
      </c>
      <c r="G143" s="12" t="s">
        <v>9</v>
      </c>
      <c r="H143" s="12" t="s">
        <v>6</v>
      </c>
      <c r="I143" s="12" t="s">
        <v>9</v>
      </c>
      <c r="J143" s="12" t="s">
        <v>9</v>
      </c>
      <c r="K143" s="12" t="s">
        <v>9</v>
      </c>
      <c r="L143" s="12" t="s">
        <v>9</v>
      </c>
      <c r="M143" s="13" t="n">
        <f aca="false">COUNTIF(E143:L143,"A")-COUNTIF(I143,"A")</f>
        <v>1</v>
      </c>
      <c r="N143" s="13" t="n">
        <f aca="false">COUNTIF(E143:L143,"A")</f>
        <v>1</v>
      </c>
      <c r="O143" s="11" t="s">
        <v>166</v>
      </c>
    </row>
    <row r="144" customFormat="false" ht="15" hidden="false" customHeight="true" outlineLevel="0" collapsed="false">
      <c r="A144" s="11" t="s">
        <v>534</v>
      </c>
      <c r="B144" s="11" t="s">
        <v>535</v>
      </c>
      <c r="C144" s="11" t="s">
        <v>536</v>
      </c>
      <c r="D144" s="11" t="s">
        <v>184</v>
      </c>
      <c r="E144" s="12" t="s">
        <v>6</v>
      </c>
      <c r="F144" s="12" t="s">
        <v>9</v>
      </c>
      <c r="G144" s="12" t="s">
        <v>9</v>
      </c>
      <c r="H144" s="12" t="s">
        <v>6</v>
      </c>
      <c r="I144" s="12" t="s">
        <v>9</v>
      </c>
      <c r="J144" s="12" t="s">
        <v>9</v>
      </c>
      <c r="K144" s="12" t="s">
        <v>9</v>
      </c>
      <c r="L144" s="12" t="s">
        <v>6</v>
      </c>
      <c r="M144" s="13" t="n">
        <f aca="false">COUNTIF(E144:L144,"A")-COUNTIF(I144,"A")</f>
        <v>3</v>
      </c>
      <c r="N144" s="13" t="n">
        <f aca="false">COUNTIF(E144:L144,"A")</f>
        <v>3</v>
      </c>
      <c r="O144" s="11" t="s">
        <v>166</v>
      </c>
    </row>
    <row r="145" customFormat="false" ht="15" hidden="false" customHeight="true" outlineLevel="0" collapsed="false">
      <c r="A145" s="11" t="s">
        <v>537</v>
      </c>
      <c r="B145" s="11" t="s">
        <v>537</v>
      </c>
      <c r="C145" s="11" t="s">
        <v>538</v>
      </c>
      <c r="D145" s="11" t="s">
        <v>243</v>
      </c>
      <c r="E145" s="12" t="s">
        <v>9</v>
      </c>
      <c r="F145" s="12" t="s">
        <v>9</v>
      </c>
      <c r="G145" s="12" t="s">
        <v>9</v>
      </c>
      <c r="H145" s="12" t="s">
        <v>6</v>
      </c>
      <c r="I145" s="12" t="s">
        <v>9</v>
      </c>
      <c r="J145" s="12" t="s">
        <v>6</v>
      </c>
      <c r="K145" s="12" t="s">
        <v>9</v>
      </c>
      <c r="L145" s="12" t="s">
        <v>9</v>
      </c>
      <c r="M145" s="13" t="n">
        <f aca="false">COUNTIF(E145:L145,"A")-COUNTIF(I145,"A")</f>
        <v>2</v>
      </c>
      <c r="N145" s="13" t="n">
        <f aca="false">COUNTIF(E145:L145,"A")</f>
        <v>2</v>
      </c>
      <c r="O145" s="11" t="s">
        <v>170</v>
      </c>
    </row>
    <row r="146" customFormat="false" ht="15" hidden="false" customHeight="true" outlineLevel="0" collapsed="false">
      <c r="A146" s="11" t="s">
        <v>539</v>
      </c>
      <c r="B146" s="11" t="s">
        <v>539</v>
      </c>
      <c r="C146" s="11" t="s">
        <v>540</v>
      </c>
      <c r="D146" s="11" t="s">
        <v>541</v>
      </c>
      <c r="E146" s="12" t="s">
        <v>9</v>
      </c>
      <c r="F146" s="12" t="s">
        <v>6</v>
      </c>
      <c r="G146" s="12" t="s">
        <v>9</v>
      </c>
      <c r="H146" s="12" t="s">
        <v>6</v>
      </c>
      <c r="I146" s="12" t="s">
        <v>6</v>
      </c>
      <c r="J146" s="12" t="s">
        <v>12</v>
      </c>
      <c r="K146" s="12" t="s">
        <v>9</v>
      </c>
      <c r="L146" s="12" t="s">
        <v>9</v>
      </c>
      <c r="M146" s="13" t="n">
        <f aca="false">COUNTIF(E146:L146,"A")-COUNTIF(I146,"A")</f>
        <v>2</v>
      </c>
      <c r="N146" s="13" t="n">
        <f aca="false">COUNTIF(E146:L146,"A")</f>
        <v>3</v>
      </c>
      <c r="O146" s="11" t="s">
        <v>181</v>
      </c>
    </row>
    <row r="147" customFormat="false" ht="15" hidden="false" customHeight="true" outlineLevel="0" collapsed="false">
      <c r="A147" s="11" t="s">
        <v>542</v>
      </c>
      <c r="B147" s="11" t="s">
        <v>542</v>
      </c>
      <c r="C147" s="11" t="s">
        <v>543</v>
      </c>
      <c r="D147" s="11" t="s">
        <v>544</v>
      </c>
      <c r="E147" s="12" t="s">
        <v>9</v>
      </c>
      <c r="F147" s="12" t="s">
        <v>18</v>
      </c>
      <c r="G147" s="12" t="s">
        <v>9</v>
      </c>
      <c r="H147" s="12" t="s">
        <v>6</v>
      </c>
      <c r="I147" s="12" t="s">
        <v>6</v>
      </c>
      <c r="J147" s="12" t="s">
        <v>12</v>
      </c>
      <c r="K147" s="12" t="s">
        <v>9</v>
      </c>
      <c r="L147" s="12" t="s">
        <v>9</v>
      </c>
      <c r="M147" s="13" t="n">
        <f aca="false">COUNTIF(E147:L147,"A")-COUNTIF(I147,"A")</f>
        <v>1</v>
      </c>
      <c r="N147" s="13" t="n">
        <f aca="false">COUNTIF(E147:L147,"A")</f>
        <v>2</v>
      </c>
      <c r="O147" s="11" t="s">
        <v>181</v>
      </c>
    </row>
    <row r="148" customFormat="false" ht="15" hidden="false" customHeight="true" outlineLevel="0" collapsed="false">
      <c r="A148" s="11" t="s">
        <v>545</v>
      </c>
      <c r="B148" s="11" t="s">
        <v>545</v>
      </c>
      <c r="C148" s="11" t="s">
        <v>546</v>
      </c>
      <c r="D148" s="11" t="s">
        <v>547</v>
      </c>
      <c r="E148" s="12" t="s">
        <v>9</v>
      </c>
      <c r="F148" s="12" t="s">
        <v>9</v>
      </c>
      <c r="G148" s="12" t="s">
        <v>9</v>
      </c>
      <c r="H148" s="12" t="s">
        <v>6</v>
      </c>
      <c r="I148" s="12" t="s">
        <v>6</v>
      </c>
      <c r="J148" s="12" t="s">
        <v>15</v>
      </c>
      <c r="K148" s="12" t="s">
        <v>9</v>
      </c>
      <c r="L148" s="12" t="s">
        <v>9</v>
      </c>
      <c r="M148" s="13" t="n">
        <f aca="false">COUNTIF(E148:L148,"A")-COUNTIF(I148,"A")</f>
        <v>1</v>
      </c>
      <c r="N148" s="13" t="n">
        <f aca="false">COUNTIF(E148:L148,"A")</f>
        <v>2</v>
      </c>
      <c r="O148" s="11" t="s">
        <v>181</v>
      </c>
    </row>
    <row r="149" customFormat="false" ht="15" hidden="false" customHeight="true" outlineLevel="0" collapsed="false">
      <c r="A149" s="11" t="s">
        <v>548</v>
      </c>
      <c r="B149" s="11" t="s">
        <v>548</v>
      </c>
      <c r="C149" s="11" t="s">
        <v>549</v>
      </c>
      <c r="D149" s="11" t="s">
        <v>550</v>
      </c>
      <c r="E149" s="12" t="s">
        <v>9</v>
      </c>
      <c r="F149" s="12" t="s">
        <v>6</v>
      </c>
      <c r="G149" s="12" t="s">
        <v>9</v>
      </c>
      <c r="H149" s="12" t="s">
        <v>9</v>
      </c>
      <c r="I149" s="12" t="s">
        <v>9</v>
      </c>
      <c r="J149" s="12" t="s">
        <v>9</v>
      </c>
      <c r="K149" s="12" t="s">
        <v>9</v>
      </c>
      <c r="L149" s="12" t="s">
        <v>9</v>
      </c>
      <c r="M149" s="13" t="n">
        <f aca="false">COUNTIF(E149:L149,"A")-COUNTIF(I149,"A")</f>
        <v>1</v>
      </c>
      <c r="N149" s="13" t="n">
        <f aca="false">COUNTIF(E149:L149,"A")</f>
        <v>1</v>
      </c>
      <c r="O149" s="11" t="s">
        <v>162</v>
      </c>
    </row>
    <row r="150" customFormat="false" ht="15" hidden="false" customHeight="true" outlineLevel="0" collapsed="false">
      <c r="A150" s="11" t="s">
        <v>551</v>
      </c>
      <c r="B150" s="11" t="s">
        <v>551</v>
      </c>
      <c r="C150" s="11" t="s">
        <v>552</v>
      </c>
      <c r="D150" s="11" t="s">
        <v>187</v>
      </c>
      <c r="E150" s="12" t="s">
        <v>9</v>
      </c>
      <c r="F150" s="12" t="s">
        <v>6</v>
      </c>
      <c r="G150" s="12" t="s">
        <v>9</v>
      </c>
      <c r="H150" s="12" t="s">
        <v>6</v>
      </c>
      <c r="I150" s="12" t="s">
        <v>9</v>
      </c>
      <c r="J150" s="12" t="s">
        <v>9</v>
      </c>
      <c r="K150" s="12" t="s">
        <v>9</v>
      </c>
      <c r="L150" s="12" t="s">
        <v>9</v>
      </c>
      <c r="M150" s="13" t="n">
        <f aca="false">COUNTIF(E150:L150,"A")-COUNTIF(I150,"A")</f>
        <v>2</v>
      </c>
      <c r="N150" s="13" t="n">
        <f aca="false">COUNTIF(E150:L150,"A")</f>
        <v>2</v>
      </c>
      <c r="O150" s="11" t="s">
        <v>174</v>
      </c>
    </row>
    <row r="151" customFormat="false" ht="15" hidden="false" customHeight="true" outlineLevel="0" collapsed="false">
      <c r="A151" s="11" t="s">
        <v>553</v>
      </c>
      <c r="B151" s="11" t="s">
        <v>554</v>
      </c>
      <c r="C151" s="11" t="s">
        <v>555</v>
      </c>
      <c r="D151" s="11" t="s">
        <v>246</v>
      </c>
      <c r="E151" s="12" t="s">
        <v>9</v>
      </c>
      <c r="F151" s="12" t="s">
        <v>18</v>
      </c>
      <c r="G151" s="12" t="s">
        <v>9</v>
      </c>
      <c r="H151" s="12" t="s">
        <v>6</v>
      </c>
      <c r="I151" s="12" t="s">
        <v>9</v>
      </c>
      <c r="J151" s="12" t="s">
        <v>12</v>
      </c>
      <c r="K151" s="12" t="s">
        <v>9</v>
      </c>
      <c r="L151" s="12" t="s">
        <v>9</v>
      </c>
      <c r="M151" s="13" t="n">
        <f aca="false">COUNTIF(E151:L151,"A")-COUNTIF(I151,"A")</f>
        <v>1</v>
      </c>
      <c r="N151" s="13" t="n">
        <f aca="false">COUNTIF(E151:L151,"A")</f>
        <v>1</v>
      </c>
      <c r="O151" s="11" t="s">
        <v>170</v>
      </c>
    </row>
    <row r="152" customFormat="false" ht="15" hidden="false" customHeight="true" outlineLevel="0" collapsed="false">
      <c r="A152" s="11" t="s">
        <v>556</v>
      </c>
      <c r="B152" s="11" t="s">
        <v>556</v>
      </c>
      <c r="C152" s="11" t="s">
        <v>557</v>
      </c>
      <c r="D152" s="11" t="s">
        <v>184</v>
      </c>
      <c r="E152" s="12" t="s">
        <v>9</v>
      </c>
      <c r="F152" s="12" t="s">
        <v>6</v>
      </c>
      <c r="G152" s="12" t="s">
        <v>9</v>
      </c>
      <c r="H152" s="12" t="s">
        <v>6</v>
      </c>
      <c r="I152" s="12" t="s">
        <v>9</v>
      </c>
      <c r="J152" s="12" t="s">
        <v>9</v>
      </c>
      <c r="K152" s="12" t="s">
        <v>9</v>
      </c>
      <c r="L152" s="12" t="s">
        <v>9</v>
      </c>
      <c r="M152" s="13" t="n">
        <f aca="false">COUNTIF(E152:L152,"A")-COUNTIF(I152,"A")</f>
        <v>2</v>
      </c>
      <c r="N152" s="13" t="n">
        <f aca="false">COUNTIF(E152:L152,"A")</f>
        <v>2</v>
      </c>
      <c r="O152" s="11" t="s">
        <v>162</v>
      </c>
    </row>
    <row r="153" customFormat="false" ht="15" hidden="false" customHeight="true" outlineLevel="0" collapsed="false">
      <c r="A153" s="11" t="s">
        <v>558</v>
      </c>
      <c r="B153" s="11" t="s">
        <v>558</v>
      </c>
      <c r="C153" s="11" t="s">
        <v>559</v>
      </c>
      <c r="D153" s="11" t="s">
        <v>441</v>
      </c>
      <c r="E153" s="12" t="s">
        <v>9</v>
      </c>
      <c r="F153" s="12" t="s">
        <v>6</v>
      </c>
      <c r="G153" s="12" t="s">
        <v>9</v>
      </c>
      <c r="H153" s="12" t="s">
        <v>6</v>
      </c>
      <c r="I153" s="12" t="s">
        <v>9</v>
      </c>
      <c r="J153" s="12" t="s">
        <v>9</v>
      </c>
      <c r="K153" s="12" t="s">
        <v>9</v>
      </c>
      <c r="L153" s="12" t="s">
        <v>9</v>
      </c>
      <c r="M153" s="13" t="n">
        <f aca="false">COUNTIF(E153:L153,"A")-COUNTIF(I153,"A")</f>
        <v>2</v>
      </c>
      <c r="N153" s="13" t="n">
        <f aca="false">COUNTIF(E153:L153,"A")</f>
        <v>2</v>
      </c>
      <c r="O153" s="11" t="s">
        <v>170</v>
      </c>
    </row>
    <row r="154" customFormat="false" ht="15" hidden="false" customHeight="true" outlineLevel="0" collapsed="false">
      <c r="A154" s="11" t="s">
        <v>560</v>
      </c>
      <c r="B154" s="11" t="s">
        <v>560</v>
      </c>
      <c r="C154" s="11" t="s">
        <v>561</v>
      </c>
      <c r="D154" s="11" t="s">
        <v>562</v>
      </c>
      <c r="E154" s="12" t="s">
        <v>9</v>
      </c>
      <c r="F154" s="12" t="s">
        <v>9</v>
      </c>
      <c r="G154" s="12" t="s">
        <v>9</v>
      </c>
      <c r="H154" s="12" t="s">
        <v>6</v>
      </c>
      <c r="I154" s="12" t="s">
        <v>9</v>
      </c>
      <c r="J154" s="12" t="s">
        <v>12</v>
      </c>
      <c r="K154" s="12" t="s">
        <v>9</v>
      </c>
      <c r="L154" s="12" t="s">
        <v>9</v>
      </c>
      <c r="M154" s="13" t="n">
        <f aca="false">COUNTIF(E154:L154,"A")-COUNTIF(I154,"A")</f>
        <v>1</v>
      </c>
      <c r="N154" s="13" t="n">
        <f aca="false">COUNTIF(E154:L154,"A")</f>
        <v>1</v>
      </c>
      <c r="O154" s="11" t="s">
        <v>166</v>
      </c>
    </row>
    <row r="155" customFormat="false" ht="15" hidden="false" customHeight="true" outlineLevel="0" collapsed="false">
      <c r="A155" s="11" t="s">
        <v>563</v>
      </c>
      <c r="B155" s="11" t="s">
        <v>563</v>
      </c>
      <c r="C155" s="11" t="s">
        <v>564</v>
      </c>
      <c r="D155" s="11" t="s">
        <v>565</v>
      </c>
      <c r="E155" s="12" t="s">
        <v>9</v>
      </c>
      <c r="F155" s="12" t="s">
        <v>9</v>
      </c>
      <c r="G155" s="12" t="s">
        <v>9</v>
      </c>
      <c r="H155" s="12" t="s">
        <v>6</v>
      </c>
      <c r="I155" s="12" t="s">
        <v>9</v>
      </c>
      <c r="J155" s="12" t="s">
        <v>18</v>
      </c>
      <c r="K155" s="12" t="s">
        <v>9</v>
      </c>
      <c r="L155" s="12" t="s">
        <v>9</v>
      </c>
      <c r="M155" s="13" t="n">
        <f aca="false">COUNTIF(E155:L155,"A")-COUNTIF(I155,"A")</f>
        <v>1</v>
      </c>
      <c r="N155" s="13" t="n">
        <f aca="false">COUNTIF(E155:L155,"A")</f>
        <v>1</v>
      </c>
      <c r="O155" s="11" t="s">
        <v>170</v>
      </c>
    </row>
    <row r="156" customFormat="false" ht="15" hidden="false" customHeight="true" outlineLevel="0" collapsed="false">
      <c r="A156" s="11" t="s">
        <v>566</v>
      </c>
      <c r="B156" s="11" t="s">
        <v>566</v>
      </c>
      <c r="C156" s="11" t="s">
        <v>567</v>
      </c>
      <c r="D156" s="11" t="s">
        <v>568</v>
      </c>
      <c r="E156" s="12" t="s">
        <v>9</v>
      </c>
      <c r="F156" s="12" t="s">
        <v>18</v>
      </c>
      <c r="G156" s="12" t="s">
        <v>9</v>
      </c>
      <c r="H156" s="12" t="s">
        <v>6</v>
      </c>
      <c r="I156" s="12" t="s">
        <v>9</v>
      </c>
      <c r="J156" s="12" t="s">
        <v>15</v>
      </c>
      <c r="K156" s="12" t="s">
        <v>9</v>
      </c>
      <c r="L156" s="12" t="s">
        <v>9</v>
      </c>
      <c r="M156" s="13" t="n">
        <f aca="false">COUNTIF(E156:L156,"A")-COUNTIF(I156,"A")</f>
        <v>1</v>
      </c>
      <c r="N156" s="13" t="n">
        <f aca="false">COUNTIF(E156:L156,"A")</f>
        <v>1</v>
      </c>
      <c r="O156" s="11" t="s">
        <v>170</v>
      </c>
    </row>
    <row r="157" customFormat="false" ht="15" hidden="false" customHeight="true" outlineLevel="0" collapsed="false">
      <c r="A157" s="11" t="s">
        <v>569</v>
      </c>
      <c r="B157" s="11" t="s">
        <v>569</v>
      </c>
      <c r="C157" s="11" t="s">
        <v>570</v>
      </c>
      <c r="D157" s="11" t="s">
        <v>336</v>
      </c>
      <c r="E157" s="12" t="s">
        <v>9</v>
      </c>
      <c r="F157" s="12" t="s">
        <v>6</v>
      </c>
      <c r="G157" s="12" t="s">
        <v>9</v>
      </c>
      <c r="H157" s="12" t="s">
        <v>9</v>
      </c>
      <c r="I157" s="12" t="s">
        <v>9</v>
      </c>
      <c r="J157" s="12" t="s">
        <v>9</v>
      </c>
      <c r="K157" s="12" t="s">
        <v>9</v>
      </c>
      <c r="L157" s="12" t="s">
        <v>9</v>
      </c>
      <c r="M157" s="13" t="n">
        <f aca="false">COUNTIF(E157:L157,"A")-COUNTIF(I157,"A")</f>
        <v>1</v>
      </c>
      <c r="N157" s="13" t="n">
        <f aca="false">COUNTIF(E157:L157,"A")</f>
        <v>1</v>
      </c>
      <c r="O157" s="11" t="s">
        <v>162</v>
      </c>
    </row>
    <row r="158" customFormat="false" ht="15" hidden="false" customHeight="true" outlineLevel="0" collapsed="false">
      <c r="A158" s="11" t="s">
        <v>571</v>
      </c>
      <c r="B158" s="11" t="s">
        <v>571</v>
      </c>
      <c r="C158" s="11" t="s">
        <v>572</v>
      </c>
      <c r="D158" s="11" t="s">
        <v>286</v>
      </c>
      <c r="E158" s="12" t="s">
        <v>9</v>
      </c>
      <c r="F158" s="12" t="s">
        <v>9</v>
      </c>
      <c r="G158" s="12" t="s">
        <v>9</v>
      </c>
      <c r="H158" s="12" t="s">
        <v>6</v>
      </c>
      <c r="I158" s="12" t="s">
        <v>9</v>
      </c>
      <c r="J158" s="12" t="s">
        <v>9</v>
      </c>
      <c r="K158" s="12" t="s">
        <v>9</v>
      </c>
      <c r="L158" s="12" t="s">
        <v>9</v>
      </c>
      <c r="M158" s="13" t="n">
        <f aca="false">COUNTIF(E158:L158,"A")-COUNTIF(I158,"A")</f>
        <v>1</v>
      </c>
      <c r="N158" s="13" t="n">
        <f aca="false">COUNTIF(E158:L158,"A")</f>
        <v>1</v>
      </c>
      <c r="O158" s="11" t="s">
        <v>166</v>
      </c>
    </row>
    <row r="159" customFormat="false" ht="15" hidden="false" customHeight="true" outlineLevel="0" collapsed="false">
      <c r="A159" s="11" t="s">
        <v>573</v>
      </c>
      <c r="B159" s="11" t="s">
        <v>573</v>
      </c>
      <c r="C159" s="11" t="s">
        <v>574</v>
      </c>
      <c r="D159" s="11" t="s">
        <v>227</v>
      </c>
      <c r="E159" s="12" t="s">
        <v>9</v>
      </c>
      <c r="F159" s="12" t="s">
        <v>6</v>
      </c>
      <c r="G159" s="12" t="s">
        <v>9</v>
      </c>
      <c r="H159" s="12" t="s">
        <v>6</v>
      </c>
      <c r="I159" s="12" t="s">
        <v>9</v>
      </c>
      <c r="J159" s="12" t="s">
        <v>9</v>
      </c>
      <c r="K159" s="12" t="s">
        <v>9</v>
      </c>
      <c r="L159" s="12" t="s">
        <v>9</v>
      </c>
      <c r="M159" s="13" t="n">
        <f aca="false">COUNTIF(E159:L159,"A")-COUNTIF(I159,"A")</f>
        <v>2</v>
      </c>
      <c r="N159" s="13" t="n">
        <f aca="false">COUNTIF(E159:L159,"A")</f>
        <v>2</v>
      </c>
      <c r="O159" s="11" t="s">
        <v>166</v>
      </c>
    </row>
    <row r="160" customFormat="false" ht="15" hidden="false" customHeight="true" outlineLevel="0" collapsed="false">
      <c r="A160" s="11" t="s">
        <v>575</v>
      </c>
      <c r="B160" s="11" t="s">
        <v>575</v>
      </c>
      <c r="C160" s="11" t="s">
        <v>576</v>
      </c>
      <c r="D160" s="11" t="s">
        <v>577</v>
      </c>
      <c r="E160" s="12" t="s">
        <v>9</v>
      </c>
      <c r="F160" s="12" t="s">
        <v>18</v>
      </c>
      <c r="G160" s="12" t="s">
        <v>9</v>
      </c>
      <c r="H160" s="12" t="s">
        <v>9</v>
      </c>
      <c r="I160" s="12" t="s">
        <v>9</v>
      </c>
      <c r="J160" s="12" t="s">
        <v>12</v>
      </c>
      <c r="K160" s="12" t="s">
        <v>9</v>
      </c>
      <c r="L160" s="12" t="s">
        <v>9</v>
      </c>
      <c r="M160" s="13" t="n">
        <f aca="false">COUNTIF(E160:L160,"A")-COUNTIF(I160,"A")</f>
        <v>0</v>
      </c>
      <c r="N160" s="13" t="n">
        <f aca="false">COUNTIF(E160:L160,"A")</f>
        <v>0</v>
      </c>
      <c r="O160" s="11" t="s">
        <v>162</v>
      </c>
    </row>
    <row r="161" customFormat="false" ht="15" hidden="false" customHeight="true" outlineLevel="0" collapsed="false">
      <c r="A161" s="11" t="s">
        <v>578</v>
      </c>
      <c r="B161" s="11" t="s">
        <v>578</v>
      </c>
      <c r="C161" s="11" t="s">
        <v>579</v>
      </c>
      <c r="D161" s="11" t="s">
        <v>218</v>
      </c>
      <c r="E161" s="12" t="s">
        <v>9</v>
      </c>
      <c r="F161" s="12" t="s">
        <v>6</v>
      </c>
      <c r="G161" s="12" t="s">
        <v>9</v>
      </c>
      <c r="H161" s="12" t="s">
        <v>6</v>
      </c>
      <c r="I161" s="12" t="s">
        <v>9</v>
      </c>
      <c r="J161" s="12" t="s">
        <v>9</v>
      </c>
      <c r="K161" s="12" t="s">
        <v>9</v>
      </c>
      <c r="L161" s="12" t="s">
        <v>9</v>
      </c>
      <c r="M161" s="13" t="n">
        <f aca="false">COUNTIF(E161:L161,"A")-COUNTIF(I161,"A")</f>
        <v>2</v>
      </c>
      <c r="N161" s="13" t="n">
        <f aca="false">COUNTIF(E161:L161,"A")</f>
        <v>2</v>
      </c>
      <c r="O161" s="11" t="s">
        <v>170</v>
      </c>
    </row>
    <row r="162" customFormat="false" ht="15" hidden="false" customHeight="true" outlineLevel="0" collapsed="false">
      <c r="A162" s="11" t="s">
        <v>580</v>
      </c>
      <c r="B162" s="11" t="s">
        <v>580</v>
      </c>
      <c r="C162" s="11" t="s">
        <v>581</v>
      </c>
      <c r="D162" s="11" t="s">
        <v>454</v>
      </c>
      <c r="E162" s="12" t="s">
        <v>9</v>
      </c>
      <c r="F162" s="12" t="s">
        <v>9</v>
      </c>
      <c r="G162" s="12" t="s">
        <v>9</v>
      </c>
      <c r="H162" s="12" t="s">
        <v>6</v>
      </c>
      <c r="I162" s="12" t="s">
        <v>9</v>
      </c>
      <c r="J162" s="12" t="s">
        <v>6</v>
      </c>
      <c r="K162" s="12" t="s">
        <v>9</v>
      </c>
      <c r="L162" s="12" t="s">
        <v>9</v>
      </c>
      <c r="M162" s="13" t="n">
        <f aca="false">COUNTIF(E162:L162,"A")-COUNTIF(I162,"A")</f>
        <v>2</v>
      </c>
      <c r="N162" s="13" t="n">
        <f aca="false">COUNTIF(E162:L162,"A")</f>
        <v>2</v>
      </c>
      <c r="O162" s="11" t="s">
        <v>170</v>
      </c>
    </row>
    <row r="163" customFormat="false" ht="15" hidden="false" customHeight="true" outlineLevel="0" collapsed="false">
      <c r="A163" s="11" t="s">
        <v>582</v>
      </c>
      <c r="B163" s="11" t="s">
        <v>582</v>
      </c>
      <c r="C163" s="11" t="s">
        <v>583</v>
      </c>
      <c r="D163" s="11" t="s">
        <v>584</v>
      </c>
      <c r="E163" s="12" t="s">
        <v>9</v>
      </c>
      <c r="F163" s="12" t="s">
        <v>9</v>
      </c>
      <c r="G163" s="12" t="s">
        <v>9</v>
      </c>
      <c r="H163" s="12" t="s">
        <v>6</v>
      </c>
      <c r="I163" s="12" t="s">
        <v>9</v>
      </c>
      <c r="J163" s="12" t="s">
        <v>6</v>
      </c>
      <c r="K163" s="12" t="s">
        <v>9</v>
      </c>
      <c r="L163" s="12" t="s">
        <v>9</v>
      </c>
      <c r="M163" s="13" t="n">
        <f aca="false">COUNTIF(E163:L163,"A")-COUNTIF(I163,"A")</f>
        <v>2</v>
      </c>
      <c r="N163" s="13" t="n">
        <f aca="false">COUNTIF(E163:L163,"A")</f>
        <v>2</v>
      </c>
      <c r="O163" s="11" t="s">
        <v>170</v>
      </c>
    </row>
    <row r="164" customFormat="false" ht="15" hidden="false" customHeight="true" outlineLevel="0" collapsed="false">
      <c r="A164" s="11" t="s">
        <v>585</v>
      </c>
      <c r="B164" s="11" t="s">
        <v>585</v>
      </c>
      <c r="C164" s="11" t="s">
        <v>586</v>
      </c>
      <c r="D164" s="11" t="s">
        <v>165</v>
      </c>
      <c r="E164" s="12" t="s">
        <v>9</v>
      </c>
      <c r="F164" s="12" t="s">
        <v>9</v>
      </c>
      <c r="G164" s="12" t="s">
        <v>9</v>
      </c>
      <c r="H164" s="12" t="s">
        <v>6</v>
      </c>
      <c r="I164" s="12" t="s">
        <v>9</v>
      </c>
      <c r="J164" s="12" t="s">
        <v>9</v>
      </c>
      <c r="K164" s="12" t="s">
        <v>9</v>
      </c>
      <c r="L164" s="12" t="s">
        <v>9</v>
      </c>
      <c r="M164" s="13" t="n">
        <f aca="false">COUNTIF(E164:L164,"A")-COUNTIF(I164,"A")</f>
        <v>1</v>
      </c>
      <c r="N164" s="13" t="n">
        <f aca="false">COUNTIF(E164:L164,"A")</f>
        <v>1</v>
      </c>
      <c r="O164" s="11" t="s">
        <v>174</v>
      </c>
    </row>
    <row r="165" customFormat="false" ht="15" hidden="false" customHeight="true" outlineLevel="0" collapsed="false">
      <c r="A165" s="11" t="s">
        <v>587</v>
      </c>
      <c r="B165" s="11" t="s">
        <v>587</v>
      </c>
      <c r="C165" s="11" t="s">
        <v>588</v>
      </c>
      <c r="D165" s="11" t="s">
        <v>165</v>
      </c>
      <c r="E165" s="12" t="s">
        <v>9</v>
      </c>
      <c r="F165" s="12" t="s">
        <v>9</v>
      </c>
      <c r="G165" s="12" t="s">
        <v>9</v>
      </c>
      <c r="H165" s="12" t="s">
        <v>6</v>
      </c>
      <c r="I165" s="12" t="s">
        <v>9</v>
      </c>
      <c r="J165" s="12" t="s">
        <v>9</v>
      </c>
      <c r="K165" s="12" t="s">
        <v>9</v>
      </c>
      <c r="L165" s="12" t="s">
        <v>9</v>
      </c>
      <c r="M165" s="13" t="n">
        <f aca="false">COUNTIF(E165:L165,"A")-COUNTIF(I165,"A")</f>
        <v>1</v>
      </c>
      <c r="N165" s="13" t="n">
        <f aca="false">COUNTIF(E165:L165,"A")</f>
        <v>1</v>
      </c>
      <c r="O165" s="11" t="s">
        <v>162</v>
      </c>
    </row>
    <row r="166" customFormat="false" ht="15" hidden="false" customHeight="true" outlineLevel="0" collapsed="false">
      <c r="A166" s="11" t="s">
        <v>589</v>
      </c>
      <c r="B166" s="11" t="s">
        <v>589</v>
      </c>
      <c r="C166" s="11" t="s">
        <v>590</v>
      </c>
      <c r="D166" s="11" t="s">
        <v>467</v>
      </c>
      <c r="E166" s="12" t="s">
        <v>9</v>
      </c>
      <c r="F166" s="12" t="s">
        <v>6</v>
      </c>
      <c r="G166" s="12" t="s">
        <v>9</v>
      </c>
      <c r="H166" s="12" t="s">
        <v>6</v>
      </c>
      <c r="I166" s="12" t="s">
        <v>9</v>
      </c>
      <c r="J166" s="12" t="s">
        <v>9</v>
      </c>
      <c r="K166" s="12" t="s">
        <v>9</v>
      </c>
      <c r="L166" s="12" t="s">
        <v>9</v>
      </c>
      <c r="M166" s="13" t="n">
        <f aca="false">COUNTIF(E166:L166,"A")-COUNTIF(I166,"A")</f>
        <v>2</v>
      </c>
      <c r="N166" s="13" t="n">
        <f aca="false">COUNTIF(E166:L166,"A")</f>
        <v>2</v>
      </c>
      <c r="O166" s="11" t="s">
        <v>170</v>
      </c>
    </row>
    <row r="167" customFormat="false" ht="15" hidden="false" customHeight="true" outlineLevel="0" collapsed="false">
      <c r="A167" s="11" t="s">
        <v>591</v>
      </c>
      <c r="B167" s="11" t="s">
        <v>591</v>
      </c>
      <c r="C167" s="11" t="s">
        <v>592</v>
      </c>
      <c r="D167" s="11" t="s">
        <v>593</v>
      </c>
      <c r="E167" s="12" t="s">
        <v>9</v>
      </c>
      <c r="F167" s="12" t="s">
        <v>18</v>
      </c>
      <c r="G167" s="12" t="s">
        <v>9</v>
      </c>
      <c r="H167" s="12" t="s">
        <v>6</v>
      </c>
      <c r="I167" s="12" t="s">
        <v>9</v>
      </c>
      <c r="J167" s="12" t="s">
        <v>12</v>
      </c>
      <c r="K167" s="12" t="s">
        <v>9</v>
      </c>
      <c r="L167" s="12" t="s">
        <v>9</v>
      </c>
      <c r="M167" s="13" t="n">
        <f aca="false">COUNTIF(E167:L167,"A")-COUNTIF(I167,"A")</f>
        <v>1</v>
      </c>
      <c r="N167" s="13" t="n">
        <f aca="false">COUNTIF(E167:L167,"A")</f>
        <v>1</v>
      </c>
      <c r="O167" s="11" t="s">
        <v>181</v>
      </c>
    </row>
    <row r="168" customFormat="false" ht="15" hidden="false" customHeight="true" outlineLevel="0" collapsed="false">
      <c r="A168" s="11" t="s">
        <v>594</v>
      </c>
      <c r="B168" s="11" t="s">
        <v>594</v>
      </c>
      <c r="C168" s="11" t="s">
        <v>595</v>
      </c>
      <c r="D168" s="11" t="s">
        <v>161</v>
      </c>
      <c r="E168" s="12" t="s">
        <v>9</v>
      </c>
      <c r="F168" s="12" t="s">
        <v>6</v>
      </c>
      <c r="G168" s="12" t="s">
        <v>9</v>
      </c>
      <c r="H168" s="12" t="s">
        <v>6</v>
      </c>
      <c r="I168" s="12" t="s">
        <v>9</v>
      </c>
      <c r="J168" s="12" t="s">
        <v>9</v>
      </c>
      <c r="K168" s="12" t="s">
        <v>9</v>
      </c>
      <c r="L168" s="12" t="s">
        <v>9</v>
      </c>
      <c r="M168" s="13" t="n">
        <f aca="false">COUNTIF(E168:L168,"A")-COUNTIF(I168,"A")</f>
        <v>2</v>
      </c>
      <c r="N168" s="13" t="n">
        <f aca="false">COUNTIF(E168:L168,"A")</f>
        <v>2</v>
      </c>
      <c r="O168" s="11" t="s">
        <v>174</v>
      </c>
    </row>
    <row r="169" customFormat="false" ht="15" hidden="false" customHeight="true" outlineLevel="0" collapsed="false">
      <c r="A169" s="11" t="s">
        <v>596</v>
      </c>
      <c r="B169" s="11" t="s">
        <v>596</v>
      </c>
      <c r="C169" s="11" t="s">
        <v>597</v>
      </c>
      <c r="D169" s="11" t="s">
        <v>598</v>
      </c>
      <c r="E169" s="12" t="s">
        <v>9</v>
      </c>
      <c r="F169" s="12" t="s">
        <v>6</v>
      </c>
      <c r="G169" s="12" t="s">
        <v>9</v>
      </c>
      <c r="H169" s="12" t="s">
        <v>9</v>
      </c>
      <c r="I169" s="12" t="s">
        <v>9</v>
      </c>
      <c r="J169" s="12" t="s">
        <v>9</v>
      </c>
      <c r="K169" s="12" t="s">
        <v>9</v>
      </c>
      <c r="L169" s="12" t="s">
        <v>9</v>
      </c>
      <c r="M169" s="13" t="n">
        <f aca="false">COUNTIF(E169:L169,"A")-COUNTIF(I169,"A")</f>
        <v>1</v>
      </c>
      <c r="N169" s="13" t="n">
        <f aca="false">COUNTIF(E169:L169,"A")</f>
        <v>1</v>
      </c>
      <c r="O169" s="11" t="s">
        <v>174</v>
      </c>
    </row>
    <row r="170" customFormat="false" ht="15" hidden="false" customHeight="true" outlineLevel="0" collapsed="false">
      <c r="A170" s="11" t="s">
        <v>599</v>
      </c>
      <c r="B170" s="11" t="s">
        <v>600</v>
      </c>
      <c r="C170" s="11" t="s">
        <v>601</v>
      </c>
      <c r="D170" s="11" t="s">
        <v>184</v>
      </c>
      <c r="E170" s="12" t="s">
        <v>6</v>
      </c>
      <c r="F170" s="12" t="s">
        <v>6</v>
      </c>
      <c r="G170" s="12" t="s">
        <v>9</v>
      </c>
      <c r="H170" s="12" t="s">
        <v>6</v>
      </c>
      <c r="I170" s="12" t="s">
        <v>9</v>
      </c>
      <c r="J170" s="12" t="s">
        <v>6</v>
      </c>
      <c r="K170" s="12" t="s">
        <v>9</v>
      </c>
      <c r="L170" s="12" t="s">
        <v>6</v>
      </c>
      <c r="M170" s="13" t="n">
        <f aca="false">COUNTIF(E170:L170,"A")-COUNTIF(I170,"A")</f>
        <v>5</v>
      </c>
      <c r="N170" s="13" t="n">
        <f aca="false">COUNTIF(E170:L170,"A")</f>
        <v>5</v>
      </c>
      <c r="O170" s="11" t="s">
        <v>162</v>
      </c>
    </row>
    <row r="171" customFormat="false" ht="15" hidden="false" customHeight="true" outlineLevel="0" collapsed="false">
      <c r="A171" s="11" t="s">
        <v>602</v>
      </c>
      <c r="B171" s="11" t="s">
        <v>602</v>
      </c>
      <c r="C171" s="11" t="s">
        <v>603</v>
      </c>
      <c r="D171" s="11" t="s">
        <v>187</v>
      </c>
      <c r="E171" s="12" t="s">
        <v>9</v>
      </c>
      <c r="F171" s="12" t="s">
        <v>9</v>
      </c>
      <c r="G171" s="12" t="s">
        <v>9</v>
      </c>
      <c r="H171" s="12" t="s">
        <v>6</v>
      </c>
      <c r="I171" s="12" t="s">
        <v>9</v>
      </c>
      <c r="J171" s="12" t="s">
        <v>9</v>
      </c>
      <c r="K171" s="12" t="s">
        <v>9</v>
      </c>
      <c r="L171" s="12" t="s">
        <v>9</v>
      </c>
      <c r="M171" s="13" t="n">
        <f aca="false">COUNTIF(E171:L171,"A")-COUNTIF(I171,"A")</f>
        <v>1</v>
      </c>
      <c r="N171" s="13" t="n">
        <f aca="false">COUNTIF(E171:L171,"A")</f>
        <v>1</v>
      </c>
      <c r="O171" s="11" t="s">
        <v>162</v>
      </c>
    </row>
    <row r="172" customFormat="false" ht="15" hidden="false" customHeight="true" outlineLevel="0" collapsed="false">
      <c r="A172" s="11" t="s">
        <v>604</v>
      </c>
      <c r="B172" s="11" t="s">
        <v>604</v>
      </c>
      <c r="C172" s="11" t="s">
        <v>605</v>
      </c>
      <c r="D172" s="11" t="s">
        <v>606</v>
      </c>
      <c r="E172" s="12" t="s">
        <v>9</v>
      </c>
      <c r="F172" s="12" t="s">
        <v>6</v>
      </c>
      <c r="G172" s="12" t="s">
        <v>9</v>
      </c>
      <c r="H172" s="12" t="s">
        <v>6</v>
      </c>
      <c r="I172" s="12" t="s">
        <v>9</v>
      </c>
      <c r="J172" s="12" t="s">
        <v>9</v>
      </c>
      <c r="K172" s="12" t="s">
        <v>9</v>
      </c>
      <c r="L172" s="12" t="s">
        <v>9</v>
      </c>
      <c r="M172" s="13" t="n">
        <f aca="false">COUNTIF(E172:L172,"A")-COUNTIF(I172,"A")</f>
        <v>2</v>
      </c>
      <c r="N172" s="13" t="n">
        <f aca="false">COUNTIF(E172:L172,"A")</f>
        <v>2</v>
      </c>
      <c r="O172" s="11" t="s">
        <v>162</v>
      </c>
    </row>
    <row r="173" customFormat="false" ht="15" hidden="false" customHeight="true" outlineLevel="0" collapsed="false">
      <c r="A173" s="11" t="s">
        <v>607</v>
      </c>
      <c r="B173" s="11" t="s">
        <v>607</v>
      </c>
      <c r="C173" s="11" t="s">
        <v>608</v>
      </c>
      <c r="D173" s="11" t="s">
        <v>609</v>
      </c>
      <c r="E173" s="12" t="s">
        <v>9</v>
      </c>
      <c r="F173" s="12" t="s">
        <v>6</v>
      </c>
      <c r="G173" s="12" t="s">
        <v>9</v>
      </c>
      <c r="H173" s="12" t="s">
        <v>6</v>
      </c>
      <c r="I173" s="12" t="s">
        <v>9</v>
      </c>
      <c r="J173" s="12" t="s">
        <v>6</v>
      </c>
      <c r="K173" s="12" t="s">
        <v>9</v>
      </c>
      <c r="L173" s="12" t="s">
        <v>9</v>
      </c>
      <c r="M173" s="13" t="n">
        <f aca="false">COUNTIF(E173:L173,"A")-COUNTIF(I173,"A")</f>
        <v>3</v>
      </c>
      <c r="N173" s="13" t="n">
        <f aca="false">COUNTIF(E173:L173,"A")</f>
        <v>3</v>
      </c>
      <c r="O173" s="11" t="s">
        <v>162</v>
      </c>
    </row>
    <row r="174" customFormat="false" ht="15" hidden="false" customHeight="true" outlineLevel="0" collapsed="false">
      <c r="A174" s="11" t="s">
        <v>610</v>
      </c>
      <c r="B174" s="11" t="s">
        <v>610</v>
      </c>
      <c r="C174" s="11" t="s">
        <v>611</v>
      </c>
      <c r="D174" s="11" t="s">
        <v>218</v>
      </c>
      <c r="E174" s="12" t="s">
        <v>9</v>
      </c>
      <c r="F174" s="12" t="s">
        <v>12</v>
      </c>
      <c r="G174" s="12" t="s">
        <v>9</v>
      </c>
      <c r="H174" s="12" t="s">
        <v>6</v>
      </c>
      <c r="I174" s="12" t="s">
        <v>9</v>
      </c>
      <c r="J174" s="12" t="s">
        <v>12</v>
      </c>
      <c r="K174" s="12" t="s">
        <v>9</v>
      </c>
      <c r="L174" s="12" t="s">
        <v>9</v>
      </c>
      <c r="M174" s="13" t="n">
        <f aca="false">COUNTIF(E174:L174,"A")-COUNTIF(I174,"A")</f>
        <v>1</v>
      </c>
      <c r="N174" s="13" t="n">
        <f aca="false">COUNTIF(E174:L174,"A")</f>
        <v>1</v>
      </c>
      <c r="O174" s="11" t="s">
        <v>170</v>
      </c>
    </row>
    <row r="175" customFormat="false" ht="15" hidden="false" customHeight="true" outlineLevel="0" collapsed="false">
      <c r="A175" s="11" t="s">
        <v>612</v>
      </c>
      <c r="B175" s="11" t="s">
        <v>612</v>
      </c>
      <c r="C175" s="11" t="s">
        <v>613</v>
      </c>
      <c r="D175" s="11" t="s">
        <v>403</v>
      </c>
      <c r="E175" s="12" t="s">
        <v>9</v>
      </c>
      <c r="F175" s="12" t="s">
        <v>6</v>
      </c>
      <c r="G175" s="12" t="s">
        <v>9</v>
      </c>
      <c r="H175" s="12" t="s">
        <v>9</v>
      </c>
      <c r="I175" s="12" t="s">
        <v>9</v>
      </c>
      <c r="J175" s="12" t="s">
        <v>9</v>
      </c>
      <c r="K175" s="12" t="s">
        <v>9</v>
      </c>
      <c r="L175" s="12" t="s">
        <v>9</v>
      </c>
      <c r="M175" s="13" t="n">
        <f aca="false">COUNTIF(E175:L175,"A")-COUNTIF(I175,"A")</f>
        <v>1</v>
      </c>
      <c r="N175" s="13" t="n">
        <f aca="false">COUNTIF(E175:L175,"A")</f>
        <v>1</v>
      </c>
      <c r="O175" s="11" t="s">
        <v>162</v>
      </c>
    </row>
    <row r="176" customFormat="false" ht="15" hidden="false" customHeight="true" outlineLevel="0" collapsed="false">
      <c r="A176" s="11" t="s">
        <v>614</v>
      </c>
      <c r="B176" s="11" t="s">
        <v>614</v>
      </c>
      <c r="C176" s="11" t="s">
        <v>615</v>
      </c>
      <c r="D176" s="11" t="s">
        <v>243</v>
      </c>
      <c r="E176" s="12" t="s">
        <v>9</v>
      </c>
      <c r="F176" s="12" t="s">
        <v>18</v>
      </c>
      <c r="G176" s="12" t="s">
        <v>9</v>
      </c>
      <c r="H176" s="12" t="s">
        <v>6</v>
      </c>
      <c r="I176" s="12" t="s">
        <v>9</v>
      </c>
      <c r="J176" s="12" t="s">
        <v>6</v>
      </c>
      <c r="K176" s="12" t="s">
        <v>9</v>
      </c>
      <c r="L176" s="12" t="s">
        <v>9</v>
      </c>
      <c r="M176" s="13" t="n">
        <f aca="false">COUNTIF(E176:L176,"A")-COUNTIF(I176,"A")</f>
        <v>2</v>
      </c>
      <c r="N176" s="13" t="n">
        <f aca="false">COUNTIF(E176:L176,"A")</f>
        <v>2</v>
      </c>
      <c r="O176" s="11" t="s">
        <v>181</v>
      </c>
    </row>
    <row r="177" customFormat="false" ht="15" hidden="false" customHeight="true" outlineLevel="0" collapsed="false">
      <c r="A177" s="11" t="s">
        <v>616</v>
      </c>
      <c r="B177" s="11" t="s">
        <v>616</v>
      </c>
      <c r="C177" s="11" t="s">
        <v>617</v>
      </c>
      <c r="D177" s="11" t="s">
        <v>467</v>
      </c>
      <c r="E177" s="12" t="s">
        <v>9</v>
      </c>
      <c r="F177" s="12" t="s">
        <v>9</v>
      </c>
      <c r="G177" s="12" t="s">
        <v>9</v>
      </c>
      <c r="H177" s="12" t="s">
        <v>6</v>
      </c>
      <c r="I177" s="12" t="s">
        <v>9</v>
      </c>
      <c r="J177" s="12" t="s">
        <v>9</v>
      </c>
      <c r="K177" s="12" t="s">
        <v>9</v>
      </c>
      <c r="L177" s="12" t="s">
        <v>9</v>
      </c>
      <c r="M177" s="13" t="n">
        <f aca="false">COUNTIF(E177:L177,"A")-COUNTIF(I177,"A")</f>
        <v>1</v>
      </c>
      <c r="N177" s="13" t="n">
        <f aca="false">COUNTIF(E177:L177,"A")</f>
        <v>1</v>
      </c>
      <c r="O177" s="11" t="s">
        <v>170</v>
      </c>
    </row>
    <row r="178" customFormat="false" ht="15" hidden="false" customHeight="true" outlineLevel="0" collapsed="false">
      <c r="A178" s="11" t="s">
        <v>618</v>
      </c>
      <c r="B178" s="11" t="s">
        <v>618</v>
      </c>
      <c r="C178" s="11" t="s">
        <v>619</v>
      </c>
      <c r="D178" s="11" t="s">
        <v>184</v>
      </c>
      <c r="E178" s="12" t="s">
        <v>9</v>
      </c>
      <c r="F178" s="12" t="s">
        <v>6</v>
      </c>
      <c r="G178" s="12" t="s">
        <v>6</v>
      </c>
      <c r="H178" s="12" t="s">
        <v>6</v>
      </c>
      <c r="I178" s="12" t="s">
        <v>9</v>
      </c>
      <c r="J178" s="12" t="s">
        <v>9</v>
      </c>
      <c r="K178" s="12" t="s">
        <v>9</v>
      </c>
      <c r="L178" s="12" t="s">
        <v>9</v>
      </c>
      <c r="M178" s="13" t="n">
        <f aca="false">COUNTIF(E178:L178,"A")-COUNTIF(I178,"A")</f>
        <v>3</v>
      </c>
      <c r="N178" s="13" t="n">
        <f aca="false">COUNTIF(E178:L178,"A")</f>
        <v>3</v>
      </c>
      <c r="O178" s="11" t="s">
        <v>620</v>
      </c>
    </row>
    <row r="179" customFormat="false" ht="15" hidden="false" customHeight="true" outlineLevel="0" collapsed="false">
      <c r="A179" s="11" t="s">
        <v>621</v>
      </c>
      <c r="B179" s="11" t="s">
        <v>621</v>
      </c>
      <c r="C179" s="11" t="s">
        <v>622</v>
      </c>
      <c r="D179" s="11" t="s">
        <v>187</v>
      </c>
      <c r="E179" s="12" t="s">
        <v>9</v>
      </c>
      <c r="F179" s="12" t="s">
        <v>9</v>
      </c>
      <c r="G179" s="12" t="s">
        <v>9</v>
      </c>
      <c r="H179" s="12" t="s">
        <v>6</v>
      </c>
      <c r="I179" s="12" t="s">
        <v>9</v>
      </c>
      <c r="J179" s="12" t="s">
        <v>9</v>
      </c>
      <c r="K179" s="12" t="s">
        <v>9</v>
      </c>
      <c r="L179" s="12" t="s">
        <v>9</v>
      </c>
      <c r="M179" s="13" t="n">
        <f aca="false">COUNTIF(E179:L179,"A")-COUNTIF(I179,"A")</f>
        <v>1</v>
      </c>
      <c r="N179" s="13" t="n">
        <f aca="false">COUNTIF(E179:L179,"A")</f>
        <v>1</v>
      </c>
      <c r="O179" s="11" t="s">
        <v>162</v>
      </c>
    </row>
    <row r="180" customFormat="false" ht="15" hidden="false" customHeight="true" outlineLevel="0" collapsed="false">
      <c r="A180" s="11" t="s">
        <v>623</v>
      </c>
      <c r="B180" s="11" t="s">
        <v>623</v>
      </c>
      <c r="C180" s="11" t="s">
        <v>624</v>
      </c>
      <c r="D180" s="11" t="s">
        <v>625</v>
      </c>
      <c r="E180" s="12" t="s">
        <v>12</v>
      </c>
      <c r="F180" s="12" t="s">
        <v>6</v>
      </c>
      <c r="G180" s="12" t="s">
        <v>9</v>
      </c>
      <c r="H180" s="12" t="s">
        <v>9</v>
      </c>
      <c r="I180" s="12" t="s">
        <v>6</v>
      </c>
      <c r="J180" s="12" t="s">
        <v>12</v>
      </c>
      <c r="K180" s="12" t="s">
        <v>9</v>
      </c>
      <c r="L180" s="12" t="s">
        <v>12</v>
      </c>
      <c r="M180" s="13" t="n">
        <f aca="false">COUNTIF(E180:L180,"A")-COUNTIF(I180,"A")</f>
        <v>1</v>
      </c>
      <c r="N180" s="13" t="n">
        <f aca="false">COUNTIF(E180:L180,"A")</f>
        <v>2</v>
      </c>
      <c r="O180" s="11" t="s">
        <v>162</v>
      </c>
    </row>
    <row r="181" customFormat="false" ht="15" hidden="false" customHeight="true" outlineLevel="0" collapsed="false">
      <c r="A181" s="11" t="s">
        <v>626</v>
      </c>
      <c r="B181" s="11" t="s">
        <v>626</v>
      </c>
      <c r="C181" s="11" t="s">
        <v>627</v>
      </c>
      <c r="D181" s="11" t="s">
        <v>628</v>
      </c>
      <c r="E181" s="12" t="s">
        <v>9</v>
      </c>
      <c r="F181" s="12" t="s">
        <v>9</v>
      </c>
      <c r="G181" s="12" t="s">
        <v>9</v>
      </c>
      <c r="H181" s="12" t="s">
        <v>6</v>
      </c>
      <c r="I181" s="12" t="s">
        <v>9</v>
      </c>
      <c r="J181" s="12" t="s">
        <v>6</v>
      </c>
      <c r="K181" s="12" t="s">
        <v>9</v>
      </c>
      <c r="L181" s="12" t="s">
        <v>9</v>
      </c>
      <c r="M181" s="13" t="n">
        <f aca="false">COUNTIF(E181:L181,"A")-COUNTIF(I181,"A")</f>
        <v>2</v>
      </c>
      <c r="N181" s="13" t="n">
        <f aca="false">COUNTIF(E181:L181,"A")</f>
        <v>2</v>
      </c>
      <c r="O181" s="11" t="s">
        <v>170</v>
      </c>
    </row>
    <row r="182" customFormat="false" ht="15" hidden="false" customHeight="true" outlineLevel="0" collapsed="false">
      <c r="A182" s="11" t="s">
        <v>629</v>
      </c>
      <c r="B182" s="11" t="s">
        <v>629</v>
      </c>
      <c r="C182" s="11" t="s">
        <v>630</v>
      </c>
      <c r="D182" s="11" t="s">
        <v>184</v>
      </c>
      <c r="E182" s="12" t="s">
        <v>9</v>
      </c>
      <c r="F182" s="12" t="s">
        <v>9</v>
      </c>
      <c r="G182" s="12" t="s">
        <v>9</v>
      </c>
      <c r="H182" s="12" t="s">
        <v>6</v>
      </c>
      <c r="I182" s="12" t="s">
        <v>9</v>
      </c>
      <c r="J182" s="12" t="s">
        <v>9</v>
      </c>
      <c r="K182" s="12" t="s">
        <v>9</v>
      </c>
      <c r="L182" s="12" t="s">
        <v>9</v>
      </c>
      <c r="M182" s="13" t="n">
        <f aca="false">COUNTIF(E182:L182,"A")-COUNTIF(I182,"A")</f>
        <v>1</v>
      </c>
      <c r="N182" s="13" t="n">
        <f aca="false">COUNTIF(E182:L182,"A")</f>
        <v>1</v>
      </c>
      <c r="O182" s="11" t="s">
        <v>166</v>
      </c>
    </row>
    <row r="183" customFormat="false" ht="15" hidden="false" customHeight="true" outlineLevel="0" collapsed="false">
      <c r="A183" s="11" t="s">
        <v>631</v>
      </c>
      <c r="B183" s="11" t="s">
        <v>631</v>
      </c>
      <c r="C183" s="11" t="s">
        <v>632</v>
      </c>
      <c r="D183" s="11" t="s">
        <v>633</v>
      </c>
      <c r="E183" s="12" t="s">
        <v>9</v>
      </c>
      <c r="F183" s="12" t="s">
        <v>6</v>
      </c>
      <c r="G183" s="12" t="s">
        <v>9</v>
      </c>
      <c r="H183" s="12" t="s">
        <v>6</v>
      </c>
      <c r="I183" s="12" t="s">
        <v>9</v>
      </c>
      <c r="J183" s="12" t="s">
        <v>9</v>
      </c>
      <c r="K183" s="12" t="s">
        <v>9</v>
      </c>
      <c r="L183" s="12" t="s">
        <v>9</v>
      </c>
      <c r="M183" s="13" t="n">
        <f aca="false">COUNTIF(E183:L183,"A")-COUNTIF(I183,"A")</f>
        <v>2</v>
      </c>
      <c r="N183" s="13" t="n">
        <f aca="false">COUNTIF(E183:L183,"A")</f>
        <v>2</v>
      </c>
      <c r="O183" s="11" t="s">
        <v>162</v>
      </c>
    </row>
    <row r="184" customFormat="false" ht="15" hidden="false" customHeight="true" outlineLevel="0" collapsed="false">
      <c r="A184" s="11" t="s">
        <v>634</v>
      </c>
      <c r="B184" s="11" t="s">
        <v>635</v>
      </c>
      <c r="C184" s="11" t="s">
        <v>636</v>
      </c>
      <c r="D184" s="11" t="s">
        <v>184</v>
      </c>
      <c r="E184" s="12" t="s">
        <v>9</v>
      </c>
      <c r="F184" s="12" t="s">
        <v>6</v>
      </c>
      <c r="G184" s="12" t="s">
        <v>9</v>
      </c>
      <c r="H184" s="12" t="s">
        <v>6</v>
      </c>
      <c r="I184" s="12" t="s">
        <v>9</v>
      </c>
      <c r="J184" s="12" t="s">
        <v>9</v>
      </c>
      <c r="K184" s="12" t="s">
        <v>9</v>
      </c>
      <c r="L184" s="12" t="s">
        <v>9</v>
      </c>
      <c r="M184" s="13" t="n">
        <f aca="false">COUNTIF(E184:L184,"A")-COUNTIF(I184,"A")</f>
        <v>2</v>
      </c>
      <c r="N184" s="13" t="n">
        <f aca="false">COUNTIF(E184:L184,"A")</f>
        <v>2</v>
      </c>
      <c r="O184" s="11" t="s">
        <v>174</v>
      </c>
    </row>
    <row r="185" customFormat="false" ht="15" hidden="false" customHeight="true" outlineLevel="0" collapsed="false">
      <c r="A185" s="11" t="s">
        <v>637</v>
      </c>
      <c r="B185" s="11" t="s">
        <v>638</v>
      </c>
      <c r="C185" s="11" t="s">
        <v>639</v>
      </c>
      <c r="D185" s="11" t="s">
        <v>640</v>
      </c>
      <c r="E185" s="12" t="s">
        <v>9</v>
      </c>
      <c r="F185" s="12" t="s">
        <v>6</v>
      </c>
      <c r="G185" s="12" t="s">
        <v>9</v>
      </c>
      <c r="H185" s="12" t="s">
        <v>6</v>
      </c>
      <c r="I185" s="12" t="s">
        <v>9</v>
      </c>
      <c r="J185" s="12" t="s">
        <v>6</v>
      </c>
      <c r="K185" s="12" t="s">
        <v>9</v>
      </c>
      <c r="L185" s="12" t="s">
        <v>9</v>
      </c>
      <c r="M185" s="13" t="n">
        <f aca="false">COUNTIF(E185:L185,"A")-COUNTIF(I185,"A")</f>
        <v>3</v>
      </c>
      <c r="N185" s="13" t="n">
        <f aca="false">COUNTIF(E185:L185,"A")</f>
        <v>3</v>
      </c>
      <c r="O185" s="11" t="s">
        <v>170</v>
      </c>
    </row>
    <row r="186" customFormat="false" ht="15" hidden="false" customHeight="true" outlineLevel="0" collapsed="false">
      <c r="A186" s="11" t="s">
        <v>641</v>
      </c>
      <c r="B186" s="11" t="s">
        <v>642</v>
      </c>
      <c r="C186" s="11" t="s">
        <v>643</v>
      </c>
      <c r="D186" s="11" t="s">
        <v>184</v>
      </c>
      <c r="E186" s="12" t="s">
        <v>9</v>
      </c>
      <c r="F186" s="12" t="s">
        <v>6</v>
      </c>
      <c r="G186" s="12" t="s">
        <v>9</v>
      </c>
      <c r="H186" s="12" t="s">
        <v>9</v>
      </c>
      <c r="I186" s="12" t="s">
        <v>9</v>
      </c>
      <c r="J186" s="12" t="s">
        <v>9</v>
      </c>
      <c r="K186" s="12" t="s">
        <v>9</v>
      </c>
      <c r="L186" s="12" t="s">
        <v>9</v>
      </c>
      <c r="M186" s="13" t="n">
        <f aca="false">COUNTIF(E186:L186,"A")-COUNTIF(I186,"A")</f>
        <v>1</v>
      </c>
      <c r="N186" s="13" t="n">
        <f aca="false">COUNTIF(E186:L186,"A")</f>
        <v>1</v>
      </c>
      <c r="O186" s="11" t="s">
        <v>644</v>
      </c>
    </row>
    <row r="187" customFormat="false" ht="15" hidden="false" customHeight="true" outlineLevel="0" collapsed="false">
      <c r="A187" s="11" t="s">
        <v>645</v>
      </c>
      <c r="B187" s="11" t="s">
        <v>645</v>
      </c>
      <c r="C187" s="11" t="s">
        <v>646</v>
      </c>
      <c r="D187" s="11" t="s">
        <v>647</v>
      </c>
      <c r="E187" s="12" t="s">
        <v>9</v>
      </c>
      <c r="F187" s="12" t="s">
        <v>9</v>
      </c>
      <c r="G187" s="12" t="s">
        <v>9</v>
      </c>
      <c r="H187" s="12" t="s">
        <v>6</v>
      </c>
      <c r="I187" s="12" t="s">
        <v>9</v>
      </c>
      <c r="J187" s="12" t="s">
        <v>6</v>
      </c>
      <c r="K187" s="12" t="s">
        <v>9</v>
      </c>
      <c r="L187" s="12" t="s">
        <v>9</v>
      </c>
      <c r="M187" s="13" t="n">
        <f aca="false">COUNTIF(E187:L187,"A")-COUNTIF(I187,"A")</f>
        <v>2</v>
      </c>
      <c r="N187" s="13" t="n">
        <f aca="false">COUNTIF(E187:L187,"A")</f>
        <v>2</v>
      </c>
      <c r="O187" s="11" t="s">
        <v>181</v>
      </c>
    </row>
    <row r="188" customFormat="false" ht="15" hidden="false" customHeight="true" outlineLevel="0" collapsed="false">
      <c r="A188" s="11" t="s">
        <v>648</v>
      </c>
      <c r="B188" s="11" t="s">
        <v>648</v>
      </c>
      <c r="C188" s="11" t="s">
        <v>649</v>
      </c>
      <c r="D188" s="11" t="s">
        <v>187</v>
      </c>
      <c r="E188" s="12" t="s">
        <v>9</v>
      </c>
      <c r="F188" s="12" t="s">
        <v>9</v>
      </c>
      <c r="G188" s="12" t="s">
        <v>9</v>
      </c>
      <c r="H188" s="12" t="s">
        <v>6</v>
      </c>
      <c r="I188" s="12" t="s">
        <v>9</v>
      </c>
      <c r="J188" s="12" t="s">
        <v>9</v>
      </c>
      <c r="K188" s="12" t="s">
        <v>9</v>
      </c>
      <c r="L188" s="12" t="s">
        <v>9</v>
      </c>
      <c r="M188" s="13" t="n">
        <f aca="false">COUNTIF(E188:L188,"A")-COUNTIF(I188,"A")</f>
        <v>1</v>
      </c>
      <c r="N188" s="13" t="n">
        <f aca="false">COUNTIF(E188:L188,"A")</f>
        <v>1</v>
      </c>
      <c r="O188" s="11" t="s">
        <v>162</v>
      </c>
    </row>
    <row r="189" customFormat="false" ht="15" hidden="false" customHeight="true" outlineLevel="0" collapsed="false">
      <c r="A189" s="11" t="s">
        <v>650</v>
      </c>
      <c r="B189" s="11" t="s">
        <v>650</v>
      </c>
      <c r="C189" s="11" t="s">
        <v>651</v>
      </c>
      <c r="D189" s="11" t="s">
        <v>652</v>
      </c>
      <c r="E189" s="12" t="s">
        <v>12</v>
      </c>
      <c r="F189" s="12" t="s">
        <v>18</v>
      </c>
      <c r="G189" s="12" t="s">
        <v>9</v>
      </c>
      <c r="H189" s="12" t="s">
        <v>6</v>
      </c>
      <c r="I189" s="12" t="s">
        <v>9</v>
      </c>
      <c r="J189" s="12" t="s">
        <v>6</v>
      </c>
      <c r="K189" s="12" t="s">
        <v>9</v>
      </c>
      <c r="L189" s="12" t="s">
        <v>9</v>
      </c>
      <c r="M189" s="13" t="n">
        <f aca="false">COUNTIF(E189:L189,"A")-COUNTIF(I189,"A")</f>
        <v>2</v>
      </c>
      <c r="N189" s="13" t="n">
        <f aca="false">COUNTIF(E189:L189,"A")</f>
        <v>2</v>
      </c>
      <c r="O189" s="11" t="s">
        <v>162</v>
      </c>
    </row>
    <row r="190" customFormat="false" ht="15" hidden="false" customHeight="true" outlineLevel="0" collapsed="false">
      <c r="A190" s="11" t="s">
        <v>653</v>
      </c>
      <c r="B190" s="11" t="s">
        <v>654</v>
      </c>
      <c r="C190" s="11" t="s">
        <v>655</v>
      </c>
      <c r="D190" s="11" t="s">
        <v>656</v>
      </c>
      <c r="E190" s="12" t="s">
        <v>6</v>
      </c>
      <c r="F190" s="12" t="s">
        <v>9</v>
      </c>
      <c r="G190" s="12" t="s">
        <v>9</v>
      </c>
      <c r="H190" s="12" t="s">
        <v>6</v>
      </c>
      <c r="I190" s="12" t="s">
        <v>9</v>
      </c>
      <c r="J190" s="12" t="s">
        <v>6</v>
      </c>
      <c r="K190" s="12" t="s">
        <v>9</v>
      </c>
      <c r="L190" s="12" t="s">
        <v>6</v>
      </c>
      <c r="M190" s="13" t="n">
        <f aca="false">COUNTIF(E190:L190,"A")-COUNTIF(I190,"A")</f>
        <v>4</v>
      </c>
      <c r="N190" s="13" t="n">
        <f aca="false">COUNTIF(E190:L190,"A")</f>
        <v>4</v>
      </c>
      <c r="O190" s="11" t="s">
        <v>181</v>
      </c>
    </row>
    <row r="191" customFormat="false" ht="15" hidden="false" customHeight="true" outlineLevel="0" collapsed="false">
      <c r="A191" s="11" t="s">
        <v>657</v>
      </c>
      <c r="B191" s="11" t="s">
        <v>657</v>
      </c>
      <c r="C191" s="11" t="s">
        <v>658</v>
      </c>
      <c r="D191" s="11" t="s">
        <v>297</v>
      </c>
      <c r="E191" s="12" t="s">
        <v>9</v>
      </c>
      <c r="F191" s="12" t="s">
        <v>9</v>
      </c>
      <c r="G191" s="12" t="s">
        <v>9</v>
      </c>
      <c r="H191" s="12" t="s">
        <v>6</v>
      </c>
      <c r="I191" s="12" t="s">
        <v>9</v>
      </c>
      <c r="J191" s="12" t="s">
        <v>6</v>
      </c>
      <c r="K191" s="12" t="s">
        <v>9</v>
      </c>
      <c r="L191" s="12" t="s">
        <v>9</v>
      </c>
      <c r="M191" s="13" t="n">
        <f aca="false">COUNTIF(E191:L191,"A")-COUNTIF(I191,"A")</f>
        <v>2</v>
      </c>
      <c r="N191" s="13" t="n">
        <f aca="false">COUNTIF(E191:L191,"A")</f>
        <v>2</v>
      </c>
      <c r="O191" s="11" t="s">
        <v>162</v>
      </c>
    </row>
    <row r="192" customFormat="false" ht="15" hidden="false" customHeight="true" outlineLevel="0" collapsed="false">
      <c r="A192" s="11" t="s">
        <v>659</v>
      </c>
      <c r="B192" s="11" t="s">
        <v>659</v>
      </c>
      <c r="C192" s="11" t="s">
        <v>660</v>
      </c>
      <c r="D192" s="11" t="s">
        <v>504</v>
      </c>
      <c r="E192" s="12" t="s">
        <v>9</v>
      </c>
      <c r="F192" s="12" t="s">
        <v>6</v>
      </c>
      <c r="G192" s="12" t="s">
        <v>9</v>
      </c>
      <c r="H192" s="12" t="s">
        <v>6</v>
      </c>
      <c r="I192" s="12" t="s">
        <v>9</v>
      </c>
      <c r="J192" s="12" t="s">
        <v>6</v>
      </c>
      <c r="K192" s="12" t="s">
        <v>9</v>
      </c>
      <c r="L192" s="12" t="s">
        <v>9</v>
      </c>
      <c r="M192" s="13" t="n">
        <f aca="false">COUNTIF(E192:L192,"A")-COUNTIF(I192,"A")</f>
        <v>3</v>
      </c>
      <c r="N192" s="13" t="n">
        <f aca="false">COUNTIF(E192:L192,"A")</f>
        <v>3</v>
      </c>
      <c r="O192" s="11" t="s">
        <v>162</v>
      </c>
    </row>
    <row r="193" customFormat="false" ht="15" hidden="false" customHeight="true" outlineLevel="0" collapsed="false">
      <c r="A193" s="11" t="s">
        <v>661</v>
      </c>
      <c r="B193" s="11" t="s">
        <v>661</v>
      </c>
      <c r="C193" s="11" t="s">
        <v>662</v>
      </c>
      <c r="D193" s="11" t="s">
        <v>433</v>
      </c>
      <c r="E193" s="12" t="s">
        <v>9</v>
      </c>
      <c r="F193" s="12" t="s">
        <v>9</v>
      </c>
      <c r="G193" s="12" t="s">
        <v>9</v>
      </c>
      <c r="H193" s="12" t="s">
        <v>6</v>
      </c>
      <c r="I193" s="12" t="s">
        <v>9</v>
      </c>
      <c r="J193" s="12" t="s">
        <v>18</v>
      </c>
      <c r="K193" s="12" t="s">
        <v>9</v>
      </c>
      <c r="L193" s="12" t="s">
        <v>9</v>
      </c>
      <c r="M193" s="13" t="n">
        <f aca="false">COUNTIF(E193:L193,"A")-COUNTIF(I193,"A")</f>
        <v>1</v>
      </c>
      <c r="N193" s="13" t="n">
        <f aca="false">COUNTIF(E193:L193,"A")</f>
        <v>1</v>
      </c>
      <c r="O193" s="11" t="s">
        <v>170</v>
      </c>
    </row>
    <row r="194" customFormat="false" ht="15" hidden="false" customHeight="true" outlineLevel="0" collapsed="false">
      <c r="A194" s="11" t="s">
        <v>663</v>
      </c>
      <c r="B194" s="11" t="s">
        <v>663</v>
      </c>
      <c r="C194" s="11" t="s">
        <v>664</v>
      </c>
      <c r="D194" s="11" t="s">
        <v>665</v>
      </c>
      <c r="E194" s="12" t="s">
        <v>9</v>
      </c>
      <c r="F194" s="12" t="s">
        <v>9</v>
      </c>
      <c r="G194" s="12" t="s">
        <v>9</v>
      </c>
      <c r="H194" s="12" t="s">
        <v>6</v>
      </c>
      <c r="I194" s="12" t="s">
        <v>9</v>
      </c>
      <c r="J194" s="12" t="s">
        <v>6</v>
      </c>
      <c r="K194" s="12" t="s">
        <v>9</v>
      </c>
      <c r="L194" s="12" t="s">
        <v>9</v>
      </c>
      <c r="M194" s="13" t="n">
        <f aca="false">COUNTIF(E194:L194,"A")-COUNTIF(I194,"A")</f>
        <v>2</v>
      </c>
      <c r="N194" s="13" t="n">
        <f aca="false">COUNTIF(E194:L194,"A")</f>
        <v>2</v>
      </c>
      <c r="O194" s="11" t="s">
        <v>170</v>
      </c>
    </row>
    <row r="195" customFormat="false" ht="15" hidden="false" customHeight="true" outlineLevel="0" collapsed="false">
      <c r="A195" s="3"/>
      <c r="B195" s="3"/>
      <c r="C195" s="3"/>
      <c r="D195" s="3"/>
      <c r="E195" s="3"/>
      <c r="F195" s="3"/>
      <c r="G195" s="3"/>
      <c r="H195" s="3"/>
      <c r="I195" s="3"/>
      <c r="J195" s="3"/>
      <c r="K195" s="3"/>
      <c r="L195" s="3"/>
      <c r="M195" s="3"/>
      <c r="N195" s="3"/>
    </row>
    <row r="196" customFormat="false" ht="15" hidden="false" customHeight="true" outlineLevel="0" collapsed="false">
      <c r="A196" s="3"/>
      <c r="B196" s="5" t="s">
        <v>666</v>
      </c>
      <c r="C196" s="3"/>
      <c r="D196" s="3"/>
      <c r="E196" s="14" t="n">
        <f aca="false">COUNTIF(E2:E194,"A")</f>
        <v>4</v>
      </c>
      <c r="F196" s="14" t="n">
        <f aca="false">COUNTIF(F2:F194,"A")</f>
        <v>96</v>
      </c>
      <c r="G196" s="14" t="n">
        <f aca="false">COUNTIF(G2:G194,"A")</f>
        <v>1</v>
      </c>
      <c r="H196" s="14" t="n">
        <f aca="false">COUNTIF(H2:H194,"A")</f>
        <v>154</v>
      </c>
      <c r="I196" s="14" t="n">
        <f aca="false">COUNTIF(I2:I194,"A")</f>
        <v>11</v>
      </c>
      <c r="J196" s="14" t="n">
        <f aca="false">COUNTIF(J2:J194,"A")</f>
        <v>36</v>
      </c>
      <c r="K196" s="14" t="n">
        <f aca="false">COUNTIF(K2:K194,"A")</f>
        <v>1</v>
      </c>
      <c r="L196" s="14" t="n">
        <f aca="false">COUNTIF(L2:L194,"A")</f>
        <v>4</v>
      </c>
      <c r="M196" s="3"/>
      <c r="N196" s="3"/>
    </row>
    <row r="197" customFormat="false" ht="15" hidden="false" customHeight="true" outlineLevel="0" collapsed="false">
      <c r="A197" s="3"/>
      <c r="B197" s="5" t="s">
        <v>667</v>
      </c>
      <c r="C197" s="3"/>
      <c r="D197" s="3"/>
      <c r="E197" s="14" t="n">
        <f aca="false">COUNTIF(E2:E194,"B")</f>
        <v>186</v>
      </c>
      <c r="F197" s="14" t="n">
        <f aca="false">COUNTIF(F2:F194,"B")</f>
        <v>73</v>
      </c>
      <c r="G197" s="14" t="n">
        <f aca="false">COUNTIF(G2:G194,"B")</f>
        <v>192</v>
      </c>
      <c r="H197" s="14" t="n">
        <f aca="false">COUNTIF(H2:H194,"B")</f>
        <v>36</v>
      </c>
      <c r="I197" s="14" t="n">
        <f aca="false">COUNTIF(I2:I194,"B")</f>
        <v>182</v>
      </c>
      <c r="J197" s="14" t="n">
        <f aca="false">COUNTIF(J2:J194,"B")</f>
        <v>109</v>
      </c>
      <c r="K197" s="14" t="n">
        <f aca="false">COUNTIF(K2:K194,"B")</f>
        <v>192</v>
      </c>
      <c r="L197" s="14" t="n">
        <f aca="false">COUNTIF(L2:L194,"B")</f>
        <v>187</v>
      </c>
      <c r="M197" s="3"/>
      <c r="N197" s="3"/>
    </row>
    <row r="198" customFormat="false" ht="15" hidden="false" customHeight="true" outlineLevel="0" collapsed="false">
      <c r="A198" s="3"/>
      <c r="B198" s="5" t="s">
        <v>668</v>
      </c>
      <c r="C198" s="3"/>
      <c r="D198" s="3"/>
      <c r="E198" s="14" t="n">
        <f aca="false">COUNTIF(E2:E194,"C")</f>
        <v>3</v>
      </c>
      <c r="F198" s="14" t="n">
        <f aca="false">COUNTIF(F2:F194,"C")</f>
        <v>1</v>
      </c>
      <c r="G198" s="14" t="n">
        <f aca="false">COUNTIF(G2:G194,"C")</f>
        <v>0</v>
      </c>
      <c r="H198" s="14" t="n">
        <f aca="false">COUNTIF(H2:H194,"C")</f>
        <v>0</v>
      </c>
      <c r="I198" s="14" t="n">
        <f aca="false">COUNTIF(I2:I194,"C")</f>
        <v>0</v>
      </c>
      <c r="J198" s="14" t="n">
        <f aca="false">COUNTIF(J2:J194,"C")</f>
        <v>34</v>
      </c>
      <c r="K198" s="14" t="n">
        <f aca="false">COUNTIF(K2:K194,"C")</f>
        <v>0</v>
      </c>
      <c r="L198" s="14" t="n">
        <f aca="false">COUNTIF(L2:L194,"C")</f>
        <v>2</v>
      </c>
      <c r="M198" s="3"/>
      <c r="N198" s="3"/>
    </row>
    <row r="199" customFormat="false" ht="15" hidden="false" customHeight="true" outlineLevel="0" collapsed="false">
      <c r="A199" s="3"/>
      <c r="B199" s="5" t="s">
        <v>669</v>
      </c>
      <c r="C199" s="3"/>
      <c r="D199" s="3"/>
      <c r="E199" s="14" t="n">
        <f aca="false">COUNTIF(E2:E194,"D")</f>
        <v>0</v>
      </c>
      <c r="F199" s="14" t="n">
        <f aca="false">COUNTIF(F2:F194,"D")</f>
        <v>1</v>
      </c>
      <c r="G199" s="14" t="n">
        <f aca="false">COUNTIF(G2:G194,"D")</f>
        <v>0</v>
      </c>
      <c r="H199" s="14" t="n">
        <f aca="false">COUNTIF(H2:H194,"D")</f>
        <v>0</v>
      </c>
      <c r="I199" s="14" t="n">
        <f aca="false">COUNTIF(I2:I194,"D")</f>
        <v>0</v>
      </c>
      <c r="J199" s="14" t="n">
        <f aca="false">COUNTIF(J2:J194,"D")</f>
        <v>12</v>
      </c>
      <c r="K199" s="14" t="n">
        <f aca="false">COUNTIF(K2:K194,"D")</f>
        <v>0</v>
      </c>
      <c r="L199" s="14" t="n">
        <f aca="false">COUNTIF(L2:L194,"D")</f>
        <v>0</v>
      </c>
      <c r="M199" s="3"/>
      <c r="N199" s="3"/>
    </row>
    <row r="200" customFormat="false" ht="15" hidden="false" customHeight="true" outlineLevel="0" collapsed="false">
      <c r="A200" s="3"/>
      <c r="B200" s="5" t="s">
        <v>670</v>
      </c>
      <c r="C200" s="3"/>
      <c r="D200" s="3"/>
      <c r="E200" s="14" t="n">
        <f aca="false">COUNTIF(E2:E194,"E")</f>
        <v>0</v>
      </c>
      <c r="F200" s="14" t="n">
        <f aca="false">COUNTIF(F2:F194,"E")</f>
        <v>22</v>
      </c>
      <c r="G200" s="14" t="n">
        <f aca="false">COUNTIF(G2:G194,"E")</f>
        <v>0</v>
      </c>
      <c r="H200" s="14" t="n">
        <f aca="false">COUNTIF(H2:H194,"E")</f>
        <v>3</v>
      </c>
      <c r="I200" s="14" t="n">
        <f aca="false">COUNTIF(I2:I194,"E")</f>
        <v>0</v>
      </c>
      <c r="J200" s="14" t="n">
        <f aca="false">COUNTIF(J2:J194,"E")</f>
        <v>2</v>
      </c>
      <c r="K200" s="14" t="n">
        <f aca="false">COUNTIF(K2:K194,"E")</f>
        <v>0</v>
      </c>
      <c r="L200" s="14" t="n">
        <f aca="false">COUNTIF(L2:L194,"E")</f>
        <v>0</v>
      </c>
      <c r="M200" s="3"/>
      <c r="N200" s="3"/>
    </row>
    <row r="201" customFormat="false" ht="15" hidden="false" customHeight="true" outlineLevel="0" collapsed="false">
      <c r="A201" s="3"/>
      <c r="B201" s="5" t="s">
        <v>671</v>
      </c>
      <c r="C201" s="3"/>
      <c r="D201" s="3"/>
      <c r="E201" s="14" t="n">
        <f aca="false">COUNTBLANK(E2:E194)</f>
        <v>0</v>
      </c>
      <c r="F201" s="14" t="n">
        <f aca="false">COUNTBLANK(F2:F194)</f>
        <v>0</v>
      </c>
      <c r="G201" s="14" t="n">
        <f aca="false">COUNTBLANK(G2:G194)</f>
        <v>0</v>
      </c>
      <c r="H201" s="14" t="n">
        <f aca="false">COUNTBLANK(H2:H194)</f>
        <v>0</v>
      </c>
      <c r="I201" s="14" t="n">
        <f aca="false">COUNTBLANK(I2:I194)</f>
        <v>0</v>
      </c>
      <c r="J201" s="14" t="n">
        <f aca="false">COUNTBLANK(J2:J194)</f>
        <v>0</v>
      </c>
      <c r="K201" s="14" t="n">
        <f aca="false">COUNTBLANK(K2:K194)</f>
        <v>0</v>
      </c>
      <c r="L201" s="14" t="n">
        <f aca="false">COUNTBLANK(L2:L194)</f>
        <v>0</v>
      </c>
      <c r="M201" s="3"/>
      <c r="N201" s="3"/>
    </row>
    <row r="202" customFormat="false" ht="15" hidden="false" customHeight="true" outlineLevel="0" collapsed="false">
      <c r="A202" s="3"/>
      <c r="B202" s="3"/>
      <c r="C202" s="3"/>
      <c r="D202" s="3"/>
      <c r="E202" s="3"/>
      <c r="F202" s="3"/>
      <c r="G202" s="3"/>
      <c r="H202" s="3"/>
      <c r="I202" s="3"/>
      <c r="J202" s="3"/>
      <c r="K202" s="3"/>
      <c r="L202" s="3"/>
      <c r="M202" s="3"/>
      <c r="N202" s="3"/>
    </row>
    <row r="203" customFormat="false" ht="15" hidden="false" customHeight="true" outlineLevel="0" collapsed="false">
      <c r="A203" s="3"/>
      <c r="B203" s="4" t="s">
        <v>672</v>
      </c>
      <c r="C203" s="3"/>
      <c r="D203" s="3"/>
      <c r="E203" s="3"/>
      <c r="F203" s="3"/>
      <c r="G203" s="3"/>
      <c r="H203" s="3"/>
      <c r="I203" s="3"/>
      <c r="J203" s="3"/>
      <c r="K203" s="3"/>
      <c r="L203" s="3"/>
      <c r="M203" s="3"/>
      <c r="N203" s="3"/>
    </row>
    <row r="204" customFormat="false" ht="15" hidden="false" customHeight="true" outlineLevel="0" collapsed="false">
      <c r="B204" s="4" t="s">
        <v>673</v>
      </c>
    </row>
    <row r="205" customFormat="false" ht="15" hidden="false" customHeight="true" outlineLevel="0" collapsed="false">
      <c r="B205" s="4" t="s">
        <v>674</v>
      </c>
    </row>
    <row r="206" customFormat="false" ht="15" hidden="false" customHeight="true" outlineLevel="0" collapsed="false">
      <c r="B206" s="4" t="s">
        <v>675</v>
      </c>
    </row>
  </sheetData>
  <dataValidations count="1">
    <dataValidation allowBlank="true" errorStyle="stop" operator="between" showDropDown="false" showErrorMessage="false" showInputMessage="false" sqref="E2:L194" type="list">
      <formula1>"A,B,C,D,E"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4" min="2" style="1" width="12"/>
    <col collapsed="false" customWidth="true" hidden="false" outlineLevel="0" max="7" min="5" style="1" width="10"/>
    <col collapsed="false" customWidth="true" hidden="false" outlineLevel="0" max="8" min="8" style="1" width="9"/>
    <col collapsed="false" customWidth="true" hidden="false" outlineLevel="0" max="9" min="9" style="1" width="11"/>
    <col collapsed="false" customWidth="true" hidden="false" outlineLevel="0" max="10" min="10" style="1" width="9"/>
    <col collapsed="false" customWidth="true" hidden="false" outlineLevel="0" max="11" min="11" style="1" width="8"/>
    <col collapsed="false" customWidth="true" hidden="false" outlineLevel="0" max="12" min="12" style="1" width="11"/>
    <col collapsed="false" customWidth="true" hidden="false" outlineLevel="0" max="13" min="13" style="1" width="13"/>
    <col collapsed="false" customWidth="true" hidden="false" outlineLevel="0" max="14" min="14" style="1" width="11"/>
    <col collapsed="false" customWidth="true" hidden="false" outlineLevel="0" max="15" min="15" style="1" width="40"/>
    <col collapsed="false" customWidth="true" hidden="false" outlineLevel="0" max="16" min="16" style="1" width="26"/>
    <col collapsed="false" customWidth="true" hidden="false" outlineLevel="0" max="18" min="17" style="1" width="13"/>
    <col collapsed="false" customWidth="true" hidden="false" outlineLevel="0" max="19" min="19" style="1" width="16"/>
  </cols>
  <sheetData>
    <row r="1" customFormat="false" ht="45.75" hidden="false" customHeight="true" outlineLevel="0" collapsed="false">
      <c r="A1" s="9" t="s">
        <v>676</v>
      </c>
      <c r="B1" s="9" t="s">
        <v>677</v>
      </c>
      <c r="C1" s="9" t="s">
        <v>678</v>
      </c>
      <c r="D1" s="9" t="s">
        <v>679</v>
      </c>
      <c r="E1" s="9" t="s">
        <v>680</v>
      </c>
      <c r="F1" s="9" t="s">
        <v>681</v>
      </c>
      <c r="G1" s="9" t="s">
        <v>682</v>
      </c>
      <c r="H1" s="9" t="s">
        <v>683</v>
      </c>
      <c r="I1" s="9" t="s">
        <v>684</v>
      </c>
      <c r="J1" s="9" t="s">
        <v>685</v>
      </c>
      <c r="K1" s="9" t="s">
        <v>686</v>
      </c>
      <c r="L1" s="9" t="s">
        <v>687</v>
      </c>
      <c r="M1" s="9" t="s">
        <v>688</v>
      </c>
      <c r="N1" s="9" t="s">
        <v>689</v>
      </c>
      <c r="O1" s="9" t="s">
        <v>690</v>
      </c>
      <c r="P1" s="10" t="s">
        <v>158</v>
      </c>
      <c r="Q1" s="9" t="s">
        <v>691</v>
      </c>
      <c r="R1" s="9" t="s">
        <v>692</v>
      </c>
      <c r="S1" s="10" t="s">
        <v>693</v>
      </c>
    </row>
    <row r="2" customFormat="false" ht="15" hidden="false" customHeight="true" outlineLevel="0" collapsed="false">
      <c r="A2" s="11" t="s">
        <v>159</v>
      </c>
      <c r="B2" s="13" t="n">
        <f aca="false">COUNTIF(Matrix!E2:L2,"A")-COUNTIF(Matrix!I2,"A")</f>
        <v>3</v>
      </c>
      <c r="C2" s="13" t="n">
        <f aca="false">COUNTIF(Matrix!E2:L2,"A")</f>
        <v>3</v>
      </c>
      <c r="D2" s="13" t="n">
        <f aca="false">COUNTIF(Matrix!E2:L2,"A")+COUNTIF(Matrix!E2:L2,"C")+COUNTIF(Matrix!E2:L2,"D")+COUNTIF(Matrix!E2:L2,"E")</f>
        <v>3</v>
      </c>
      <c r="E2" s="13" t="n">
        <f aca="false">COUNTIF(Matrix!E2:L2,"C")</f>
        <v>0</v>
      </c>
      <c r="F2" s="13" t="n">
        <f aca="false">COUNTIF(Matrix!E2:L2,"D")</f>
        <v>0</v>
      </c>
      <c r="G2" s="13" t="n">
        <f aca="false">D2-C2</f>
        <v>0</v>
      </c>
      <c r="H2" s="13" t="s">
        <v>694</v>
      </c>
      <c r="I2" s="13" t="s">
        <v>695</v>
      </c>
      <c r="J2" s="13" t="s">
        <v>694</v>
      </c>
      <c r="K2" s="13" t="s">
        <v>694</v>
      </c>
      <c r="L2" s="13" t="n">
        <f aca="false">COUNTIF(H2:K2,"Y")</f>
        <v>1</v>
      </c>
      <c r="M2" s="13" t="n">
        <f aca="false">C2+L2</f>
        <v>4</v>
      </c>
      <c r="N2" s="13" t="n">
        <v>0</v>
      </c>
      <c r="O2" s="13"/>
      <c r="P2" s="11" t="s">
        <v>162</v>
      </c>
      <c r="Q2" s="13" t="s">
        <v>694</v>
      </c>
      <c r="R2" s="13" t="n">
        <f aca="false">D2+IF(Q2="Y",1,0)</f>
        <v>3</v>
      </c>
      <c r="S2" s="13" t="n">
        <f aca="false">R2+L2+N2</f>
        <v>4</v>
      </c>
    </row>
    <row r="3" customFormat="false" ht="15" hidden="false" customHeight="true" outlineLevel="0" collapsed="false">
      <c r="A3" s="11" t="s">
        <v>163</v>
      </c>
      <c r="B3" s="13" t="n">
        <f aca="false">COUNTIF(Matrix!E3:L3,"A")-COUNTIF(Matrix!I3,"A")</f>
        <v>3</v>
      </c>
      <c r="C3" s="13" t="n">
        <f aca="false">COUNTIF(Matrix!E3:L3,"A")</f>
        <v>3</v>
      </c>
      <c r="D3" s="13" t="n">
        <f aca="false">COUNTIF(Matrix!E3:L3,"A")+COUNTIF(Matrix!E3:L3,"C")+COUNTIF(Matrix!E3:L3,"D")+COUNTIF(Matrix!E3:L3,"E")</f>
        <v>3</v>
      </c>
      <c r="E3" s="13" t="n">
        <f aca="false">COUNTIF(Matrix!E3:L3,"C")</f>
        <v>0</v>
      </c>
      <c r="F3" s="13" t="n">
        <f aca="false">COUNTIF(Matrix!E3:L3,"D")</f>
        <v>0</v>
      </c>
      <c r="G3" s="13" t="n">
        <f aca="false">D3-C3</f>
        <v>0</v>
      </c>
      <c r="H3" s="13" t="s">
        <v>695</v>
      </c>
      <c r="I3" s="13" t="s">
        <v>695</v>
      </c>
      <c r="J3" s="13" t="s">
        <v>694</v>
      </c>
      <c r="K3" s="13" t="s">
        <v>694</v>
      </c>
      <c r="L3" s="13" t="n">
        <f aca="false">COUNTIF(H3:K3,"Y")</f>
        <v>2</v>
      </c>
      <c r="M3" s="13" t="n">
        <f aca="false">C3+L3</f>
        <v>5</v>
      </c>
      <c r="N3" s="13" t="n">
        <v>1</v>
      </c>
      <c r="O3" s="13" t="s">
        <v>696</v>
      </c>
      <c r="P3" s="11" t="s">
        <v>166</v>
      </c>
      <c r="Q3" s="13" t="s">
        <v>694</v>
      </c>
      <c r="R3" s="13" t="n">
        <f aca="false">D3+IF(Q3="Y",1,0)</f>
        <v>3</v>
      </c>
      <c r="S3" s="13" t="n">
        <f aca="false">R3+L3+N3</f>
        <v>6</v>
      </c>
    </row>
    <row r="4" customFormat="false" ht="15" hidden="false" customHeight="true" outlineLevel="0" collapsed="false">
      <c r="A4" s="11" t="s">
        <v>167</v>
      </c>
      <c r="B4" s="13" t="n">
        <f aca="false">COUNTIF(Matrix!E4:L4,"A")-COUNTIF(Matrix!I4,"A")</f>
        <v>2</v>
      </c>
      <c r="C4" s="13" t="n">
        <f aca="false">COUNTIF(Matrix!E4:L4,"A")</f>
        <v>2</v>
      </c>
      <c r="D4" s="13" t="n">
        <f aca="false">COUNTIF(Matrix!E4:L4,"A")+COUNTIF(Matrix!E4:L4,"C")+COUNTIF(Matrix!E4:L4,"D")+COUNTIF(Matrix!E4:L4,"E")</f>
        <v>2</v>
      </c>
      <c r="E4" s="13" t="n">
        <f aca="false">COUNTIF(Matrix!E4:L4,"C")</f>
        <v>0</v>
      </c>
      <c r="F4" s="13" t="n">
        <f aca="false">COUNTIF(Matrix!E4:L4,"D")</f>
        <v>0</v>
      </c>
      <c r="G4" s="13" t="n">
        <f aca="false">D4-C4</f>
        <v>0</v>
      </c>
      <c r="H4" s="13" t="s">
        <v>695</v>
      </c>
      <c r="I4" s="13" t="s">
        <v>694</v>
      </c>
      <c r="J4" s="13" t="s">
        <v>694</v>
      </c>
      <c r="K4" s="13" t="s">
        <v>694</v>
      </c>
      <c r="L4" s="13" t="n">
        <f aca="false">COUNTIF(H4:K4,"Y")</f>
        <v>1</v>
      </c>
      <c r="M4" s="13" t="n">
        <f aca="false">C4+L4</f>
        <v>3</v>
      </c>
      <c r="N4" s="13" t="n">
        <v>0</v>
      </c>
      <c r="O4" s="13"/>
      <c r="P4" s="11" t="s">
        <v>170</v>
      </c>
      <c r="Q4" s="13" t="s">
        <v>694</v>
      </c>
      <c r="R4" s="13" t="n">
        <f aca="false">D4+IF(Q4="Y",1,0)</f>
        <v>2</v>
      </c>
      <c r="S4" s="13" t="n">
        <f aca="false">R4+L4+N4</f>
        <v>3</v>
      </c>
    </row>
    <row r="5" customFormat="false" ht="15" hidden="false" customHeight="true" outlineLevel="0" collapsed="false">
      <c r="A5" s="11" t="s">
        <v>171</v>
      </c>
      <c r="B5" s="13" t="n">
        <f aca="false">COUNTIF(Matrix!E5:L5,"A")-COUNTIF(Matrix!I5,"A")</f>
        <v>2</v>
      </c>
      <c r="C5" s="13" t="n">
        <f aca="false">COUNTIF(Matrix!E5:L5,"A")</f>
        <v>2</v>
      </c>
      <c r="D5" s="13" t="n">
        <f aca="false">COUNTIF(Matrix!E5:L5,"A")+COUNTIF(Matrix!E5:L5,"C")+COUNTIF(Matrix!E5:L5,"D")+COUNTIF(Matrix!E5:L5,"E")</f>
        <v>2</v>
      </c>
      <c r="E5" s="13" t="n">
        <f aca="false">COUNTIF(Matrix!E5:L5,"C")</f>
        <v>0</v>
      </c>
      <c r="F5" s="13" t="n">
        <f aca="false">COUNTIF(Matrix!E5:L5,"D")</f>
        <v>0</v>
      </c>
      <c r="G5" s="13" t="n">
        <f aca="false">D5-C5</f>
        <v>0</v>
      </c>
      <c r="H5" s="13" t="s">
        <v>695</v>
      </c>
      <c r="I5" s="13" t="s">
        <v>695</v>
      </c>
      <c r="J5" s="13" t="s">
        <v>694</v>
      </c>
      <c r="K5" s="13" t="s">
        <v>694</v>
      </c>
      <c r="L5" s="13" t="n">
        <f aca="false">COUNTIF(H5:K5,"Y")</f>
        <v>2</v>
      </c>
      <c r="M5" s="13" t="n">
        <f aca="false">C5+L5</f>
        <v>4</v>
      </c>
      <c r="N5" s="13" t="n">
        <v>0</v>
      </c>
      <c r="O5" s="13"/>
      <c r="P5" s="11" t="s">
        <v>174</v>
      </c>
      <c r="Q5" s="13" t="s">
        <v>694</v>
      </c>
      <c r="R5" s="13" t="n">
        <f aca="false">D5+IF(Q5="Y",1,0)</f>
        <v>2</v>
      </c>
      <c r="S5" s="13" t="n">
        <f aca="false">R5+L5+N5</f>
        <v>4</v>
      </c>
    </row>
    <row r="6" customFormat="false" ht="15" hidden="false" customHeight="true" outlineLevel="0" collapsed="false">
      <c r="A6" s="11" t="s">
        <v>175</v>
      </c>
      <c r="B6" s="13" t="n">
        <f aca="false">COUNTIF(Matrix!E6:L6,"A")-COUNTIF(Matrix!I6,"A")</f>
        <v>2</v>
      </c>
      <c r="C6" s="13" t="n">
        <f aca="false">COUNTIF(Matrix!E6:L6,"A")</f>
        <v>2</v>
      </c>
      <c r="D6" s="13" t="n">
        <f aca="false">COUNTIF(Matrix!E6:L6,"A")+COUNTIF(Matrix!E6:L6,"C")+COUNTIF(Matrix!E6:L6,"D")+COUNTIF(Matrix!E6:L6,"E")</f>
        <v>2</v>
      </c>
      <c r="E6" s="13" t="n">
        <f aca="false">COUNTIF(Matrix!E6:L6,"C")</f>
        <v>0</v>
      </c>
      <c r="F6" s="13" t="n">
        <f aca="false">COUNTIF(Matrix!E6:L6,"D")</f>
        <v>0</v>
      </c>
      <c r="G6" s="13" t="n">
        <f aca="false">D6-C6</f>
        <v>0</v>
      </c>
      <c r="H6" s="13" t="s">
        <v>695</v>
      </c>
      <c r="I6" s="13" t="s">
        <v>695</v>
      </c>
      <c r="J6" s="13" t="s">
        <v>694</v>
      </c>
      <c r="K6" s="13" t="s">
        <v>694</v>
      </c>
      <c r="L6" s="13" t="n">
        <f aca="false">COUNTIF(H6:K6,"Y")</f>
        <v>2</v>
      </c>
      <c r="M6" s="13" t="n">
        <f aca="false">C6+L6</f>
        <v>4</v>
      </c>
      <c r="N6" s="13" t="n">
        <v>0</v>
      </c>
      <c r="O6" s="13"/>
      <c r="P6" s="11" t="s">
        <v>170</v>
      </c>
      <c r="Q6" s="13" t="s">
        <v>694</v>
      </c>
      <c r="R6" s="13" t="n">
        <f aca="false">D6+IF(Q6="Y",1,0)</f>
        <v>2</v>
      </c>
      <c r="S6" s="13" t="n">
        <f aca="false">R6+L6+N6</f>
        <v>4</v>
      </c>
    </row>
    <row r="7" customFormat="false" ht="15" hidden="false" customHeight="true" outlineLevel="0" collapsed="false">
      <c r="A7" s="11" t="s">
        <v>178</v>
      </c>
      <c r="B7" s="13" t="n">
        <f aca="false">COUNTIF(Matrix!E7:L7,"A")-COUNTIF(Matrix!I7,"A")</f>
        <v>1</v>
      </c>
      <c r="C7" s="13" t="n">
        <f aca="false">COUNTIF(Matrix!E7:L7,"A")</f>
        <v>1</v>
      </c>
      <c r="D7" s="13" t="n">
        <f aca="false">COUNTIF(Matrix!E7:L7,"A")+COUNTIF(Matrix!E7:L7,"C")+COUNTIF(Matrix!E7:L7,"D")+COUNTIF(Matrix!E7:L7,"E")</f>
        <v>3</v>
      </c>
      <c r="E7" s="13" t="n">
        <f aca="false">COUNTIF(Matrix!E7:L7,"C")</f>
        <v>1</v>
      </c>
      <c r="F7" s="13" t="n">
        <f aca="false">COUNTIF(Matrix!E7:L7,"D")</f>
        <v>0</v>
      </c>
      <c r="G7" s="13" t="n">
        <f aca="false">D7-C7</f>
        <v>2</v>
      </c>
      <c r="H7" s="13" t="s">
        <v>695</v>
      </c>
      <c r="I7" s="13" t="s">
        <v>695</v>
      </c>
      <c r="J7" s="13" t="s">
        <v>695</v>
      </c>
      <c r="K7" s="13" t="s">
        <v>694</v>
      </c>
      <c r="L7" s="13" t="n">
        <f aca="false">COUNTIF(H7:K7,"Y")</f>
        <v>3</v>
      </c>
      <c r="M7" s="13" t="n">
        <f aca="false">C7+L7</f>
        <v>4</v>
      </c>
      <c r="N7" s="13" t="n">
        <v>1</v>
      </c>
      <c r="O7" s="13" t="s">
        <v>697</v>
      </c>
      <c r="P7" s="11" t="s">
        <v>181</v>
      </c>
      <c r="Q7" s="13" t="s">
        <v>694</v>
      </c>
      <c r="R7" s="13" t="n">
        <f aca="false">D7+IF(Q7="Y",1,0)</f>
        <v>3</v>
      </c>
      <c r="S7" s="13" t="n">
        <f aca="false">R7+L7+N7</f>
        <v>7</v>
      </c>
    </row>
    <row r="8" customFormat="false" ht="15" hidden="false" customHeight="true" outlineLevel="0" collapsed="false">
      <c r="A8" s="11" t="s">
        <v>182</v>
      </c>
      <c r="B8" s="13" t="n">
        <f aca="false">COUNTIF(Matrix!E8:L8,"A")-COUNTIF(Matrix!I8,"A")</f>
        <v>1</v>
      </c>
      <c r="C8" s="13" t="n">
        <f aca="false">COUNTIF(Matrix!E8:L8,"A")</f>
        <v>1</v>
      </c>
      <c r="D8" s="13" t="n">
        <f aca="false">COUNTIF(Matrix!E8:L8,"A")+COUNTIF(Matrix!E8:L8,"C")+COUNTIF(Matrix!E8:L8,"D")+COUNTIF(Matrix!E8:L8,"E")</f>
        <v>1</v>
      </c>
      <c r="E8" s="13" t="n">
        <f aca="false">COUNTIF(Matrix!E8:L8,"C")</f>
        <v>0</v>
      </c>
      <c r="F8" s="13" t="n">
        <f aca="false">COUNTIF(Matrix!E8:L8,"D")</f>
        <v>0</v>
      </c>
      <c r="G8" s="13" t="n">
        <f aca="false">D8-C8</f>
        <v>0</v>
      </c>
      <c r="H8" s="13" t="s">
        <v>695</v>
      </c>
      <c r="I8" s="13" t="s">
        <v>695</v>
      </c>
      <c r="J8" s="13" t="s">
        <v>694</v>
      </c>
      <c r="K8" s="13" t="s">
        <v>694</v>
      </c>
      <c r="L8" s="13" t="n">
        <f aca="false">COUNTIF(H8:K8,"Y")</f>
        <v>2</v>
      </c>
      <c r="M8" s="13" t="n">
        <f aca="false">C8+L8</f>
        <v>3</v>
      </c>
      <c r="N8" s="13" t="n">
        <v>0</v>
      </c>
      <c r="O8" s="13"/>
      <c r="P8" s="11" t="s">
        <v>181</v>
      </c>
      <c r="Q8" s="13" t="s">
        <v>695</v>
      </c>
      <c r="R8" s="13" t="n">
        <f aca="false">D8+IF(Q8="Y",1,0)</f>
        <v>2</v>
      </c>
      <c r="S8" s="13" t="n">
        <f aca="false">R8+L8+N8</f>
        <v>4</v>
      </c>
    </row>
    <row r="9" customFormat="false" ht="15" hidden="false" customHeight="true" outlineLevel="0" collapsed="false">
      <c r="A9" s="11" t="s">
        <v>185</v>
      </c>
      <c r="B9" s="13" t="n">
        <f aca="false">COUNTIF(Matrix!E9:L9,"A")-COUNTIF(Matrix!I9,"A")</f>
        <v>1</v>
      </c>
      <c r="C9" s="13" t="n">
        <f aca="false">COUNTIF(Matrix!E9:L9,"A")</f>
        <v>1</v>
      </c>
      <c r="D9" s="13" t="n">
        <f aca="false">COUNTIF(Matrix!E9:L9,"A")+COUNTIF(Matrix!E9:L9,"C")+COUNTIF(Matrix!E9:L9,"D")+COUNTIF(Matrix!E9:L9,"E")</f>
        <v>1</v>
      </c>
      <c r="E9" s="13" t="n">
        <f aca="false">COUNTIF(Matrix!E9:L9,"C")</f>
        <v>0</v>
      </c>
      <c r="F9" s="13" t="n">
        <f aca="false">COUNTIF(Matrix!E9:L9,"D")</f>
        <v>0</v>
      </c>
      <c r="G9" s="13" t="n">
        <f aca="false">D9-C9</f>
        <v>0</v>
      </c>
      <c r="H9" s="13" t="s">
        <v>695</v>
      </c>
      <c r="I9" s="13" t="s">
        <v>695</v>
      </c>
      <c r="J9" s="13" t="s">
        <v>694</v>
      </c>
      <c r="K9" s="13" t="s">
        <v>694</v>
      </c>
      <c r="L9" s="13" t="n">
        <f aca="false">COUNTIF(H9:K9,"Y")</f>
        <v>2</v>
      </c>
      <c r="M9" s="13" t="n">
        <f aca="false">C9+L9</f>
        <v>3</v>
      </c>
      <c r="N9" s="13" t="n">
        <v>0</v>
      </c>
      <c r="O9" s="13"/>
      <c r="P9" s="11" t="s">
        <v>166</v>
      </c>
      <c r="Q9" s="13" t="s">
        <v>694</v>
      </c>
      <c r="R9" s="13" t="n">
        <f aca="false">D9+IF(Q9="Y",1,0)</f>
        <v>1</v>
      </c>
      <c r="S9" s="13" t="n">
        <f aca="false">R9+L9+N9</f>
        <v>3</v>
      </c>
    </row>
    <row r="10" customFormat="false" ht="15" hidden="false" customHeight="true" outlineLevel="0" collapsed="false">
      <c r="A10" s="11" t="s">
        <v>188</v>
      </c>
      <c r="B10" s="13" t="n">
        <f aca="false">COUNTIF(Matrix!E10:L10,"A")-COUNTIF(Matrix!I10,"A")</f>
        <v>2</v>
      </c>
      <c r="C10" s="13" t="n">
        <f aca="false">COUNTIF(Matrix!E10:L10,"A")</f>
        <v>2</v>
      </c>
      <c r="D10" s="13" t="n">
        <f aca="false">COUNTIF(Matrix!E10:L10,"A")+COUNTIF(Matrix!E10:L10,"C")+COUNTIF(Matrix!E10:L10,"D")+COUNTIF(Matrix!E10:L10,"E")</f>
        <v>2</v>
      </c>
      <c r="E10" s="13" t="n">
        <f aca="false">COUNTIF(Matrix!E10:L10,"C")</f>
        <v>0</v>
      </c>
      <c r="F10" s="13" t="n">
        <f aca="false">COUNTIF(Matrix!E10:L10,"D")</f>
        <v>0</v>
      </c>
      <c r="G10" s="13" t="n">
        <f aca="false">D10-C10</f>
        <v>0</v>
      </c>
      <c r="H10" s="13" t="s">
        <v>695</v>
      </c>
      <c r="I10" s="13" t="s">
        <v>694</v>
      </c>
      <c r="J10" s="13" t="s">
        <v>695</v>
      </c>
      <c r="K10" s="13" t="s">
        <v>695</v>
      </c>
      <c r="L10" s="13" t="n">
        <f aca="false">COUNTIF(H10:K10,"Y")</f>
        <v>3</v>
      </c>
      <c r="M10" s="13" t="n">
        <f aca="false">C10+L10</f>
        <v>5</v>
      </c>
      <c r="N10" s="13" t="n">
        <v>0</v>
      </c>
      <c r="O10" s="13"/>
      <c r="P10" s="11" t="s">
        <v>174</v>
      </c>
      <c r="Q10" s="13" t="s">
        <v>695</v>
      </c>
      <c r="R10" s="13" t="n">
        <f aca="false">D10+IF(Q10="Y",1,0)</f>
        <v>3</v>
      </c>
      <c r="S10" s="13" t="n">
        <f aca="false">R10+L10+N10</f>
        <v>6</v>
      </c>
    </row>
    <row r="11" customFormat="false" ht="15" hidden="false" customHeight="true" outlineLevel="0" collapsed="false">
      <c r="A11" s="11" t="s">
        <v>191</v>
      </c>
      <c r="B11" s="13" t="n">
        <f aca="false">COUNTIF(Matrix!E11:L11,"A")-COUNTIF(Matrix!I11,"A")</f>
        <v>1</v>
      </c>
      <c r="C11" s="13" t="n">
        <f aca="false">COUNTIF(Matrix!E11:L11,"A")</f>
        <v>1</v>
      </c>
      <c r="D11" s="13" t="n">
        <f aca="false">COUNTIF(Matrix!E11:L11,"A")+COUNTIF(Matrix!E11:L11,"C")+COUNTIF(Matrix!E11:L11,"D")+COUNTIF(Matrix!E11:L11,"E")</f>
        <v>1</v>
      </c>
      <c r="E11" s="13" t="n">
        <f aca="false">COUNTIF(Matrix!E11:L11,"C")</f>
        <v>0</v>
      </c>
      <c r="F11" s="13" t="n">
        <f aca="false">COUNTIF(Matrix!E11:L11,"D")</f>
        <v>0</v>
      </c>
      <c r="G11" s="13" t="n">
        <f aca="false">D11-C11</f>
        <v>0</v>
      </c>
      <c r="H11" s="13" t="s">
        <v>695</v>
      </c>
      <c r="I11" s="13" t="s">
        <v>695</v>
      </c>
      <c r="J11" s="13" t="s">
        <v>694</v>
      </c>
      <c r="K11" s="13" t="s">
        <v>694</v>
      </c>
      <c r="L11" s="13" t="n">
        <f aca="false">COUNTIF(H11:K11,"Y")</f>
        <v>2</v>
      </c>
      <c r="M11" s="13" t="n">
        <f aca="false">C11+L11</f>
        <v>3</v>
      </c>
      <c r="N11" s="13" t="n">
        <v>0</v>
      </c>
      <c r="O11" s="13"/>
      <c r="P11" s="11" t="s">
        <v>174</v>
      </c>
      <c r="Q11" s="13" t="s">
        <v>695</v>
      </c>
      <c r="R11" s="13" t="n">
        <f aca="false">D11+IF(Q11="Y",1,0)</f>
        <v>2</v>
      </c>
      <c r="S11" s="13" t="n">
        <f aca="false">R11+L11+N11</f>
        <v>4</v>
      </c>
    </row>
    <row r="12" customFormat="false" ht="15" hidden="false" customHeight="true" outlineLevel="0" collapsed="false">
      <c r="A12" s="11" t="s">
        <v>193</v>
      </c>
      <c r="B12" s="13" t="n">
        <f aca="false">COUNTIF(Matrix!E12:L12,"A")-COUNTIF(Matrix!I12,"A")</f>
        <v>1</v>
      </c>
      <c r="C12" s="13" t="n">
        <f aca="false">COUNTIF(Matrix!E12:L12,"A")</f>
        <v>1</v>
      </c>
      <c r="D12" s="13" t="n">
        <f aca="false">COUNTIF(Matrix!E12:L12,"A")+COUNTIF(Matrix!E12:L12,"C")+COUNTIF(Matrix!E12:L12,"D")+COUNTIF(Matrix!E12:L12,"E")</f>
        <v>1</v>
      </c>
      <c r="E12" s="13" t="n">
        <f aca="false">COUNTIF(Matrix!E12:L12,"C")</f>
        <v>0</v>
      </c>
      <c r="F12" s="13" t="n">
        <f aca="false">COUNTIF(Matrix!E12:L12,"D")</f>
        <v>0</v>
      </c>
      <c r="G12" s="13" t="n">
        <f aca="false">D12-C12</f>
        <v>0</v>
      </c>
      <c r="H12" s="13" t="s">
        <v>695</v>
      </c>
      <c r="I12" s="13" t="s">
        <v>694</v>
      </c>
      <c r="J12" s="13" t="s">
        <v>695</v>
      </c>
      <c r="K12" s="13" t="s">
        <v>694</v>
      </c>
      <c r="L12" s="13" t="n">
        <f aca="false">COUNTIF(H12:K12,"Y")</f>
        <v>2</v>
      </c>
      <c r="M12" s="13" t="n">
        <f aca="false">C12+L12</f>
        <v>3</v>
      </c>
      <c r="N12" s="13" t="n">
        <v>0</v>
      </c>
      <c r="O12" s="13"/>
      <c r="P12" s="11" t="s">
        <v>166</v>
      </c>
      <c r="Q12" s="13" t="s">
        <v>694</v>
      </c>
      <c r="R12" s="13" t="n">
        <f aca="false">D12+IF(Q12="Y",1,0)</f>
        <v>1</v>
      </c>
      <c r="S12" s="13" t="n">
        <f aca="false">R12+L12+N12</f>
        <v>3</v>
      </c>
    </row>
    <row r="13" customFormat="false" ht="15" hidden="false" customHeight="true" outlineLevel="0" collapsed="false">
      <c r="A13" s="11" t="s">
        <v>196</v>
      </c>
      <c r="B13" s="13" t="n">
        <f aca="false">COUNTIF(Matrix!E13:L13,"A")-COUNTIF(Matrix!I13,"A")</f>
        <v>2</v>
      </c>
      <c r="C13" s="13" t="n">
        <f aca="false">COUNTIF(Matrix!E13:L13,"A")</f>
        <v>2</v>
      </c>
      <c r="D13" s="13" t="n">
        <f aca="false">COUNTIF(Matrix!E13:L13,"A")+COUNTIF(Matrix!E13:L13,"C")+COUNTIF(Matrix!E13:L13,"D")+COUNTIF(Matrix!E13:L13,"E")</f>
        <v>2</v>
      </c>
      <c r="E13" s="13" t="n">
        <f aca="false">COUNTIF(Matrix!E13:L13,"C")</f>
        <v>0</v>
      </c>
      <c r="F13" s="13" t="n">
        <f aca="false">COUNTIF(Matrix!E13:L13,"D")</f>
        <v>0</v>
      </c>
      <c r="G13" s="13" t="n">
        <f aca="false">D13-C13</f>
        <v>0</v>
      </c>
      <c r="H13" s="13" t="s">
        <v>695</v>
      </c>
      <c r="I13" s="13" t="s">
        <v>695</v>
      </c>
      <c r="J13" s="13" t="s">
        <v>694</v>
      </c>
      <c r="K13" s="13" t="s">
        <v>694</v>
      </c>
      <c r="L13" s="13" t="n">
        <f aca="false">COUNTIF(H13:K13,"Y")</f>
        <v>2</v>
      </c>
      <c r="M13" s="13" t="n">
        <f aca="false">C13+L13</f>
        <v>4</v>
      </c>
      <c r="N13" s="13" t="n">
        <v>0</v>
      </c>
      <c r="O13" s="13"/>
      <c r="P13" s="11" t="s">
        <v>181</v>
      </c>
      <c r="Q13" s="13" t="s">
        <v>695</v>
      </c>
      <c r="R13" s="13" t="n">
        <f aca="false">D13+IF(Q13="Y",1,0)</f>
        <v>3</v>
      </c>
      <c r="S13" s="13" t="n">
        <f aca="false">R13+L13+N13</f>
        <v>5</v>
      </c>
    </row>
    <row r="14" customFormat="false" ht="15" hidden="false" customHeight="true" outlineLevel="0" collapsed="false">
      <c r="A14" s="11" t="s">
        <v>199</v>
      </c>
      <c r="B14" s="13" t="n">
        <f aca="false">COUNTIF(Matrix!E14:L14,"A")-COUNTIF(Matrix!I14,"A")</f>
        <v>2</v>
      </c>
      <c r="C14" s="13" t="n">
        <f aca="false">COUNTIF(Matrix!E14:L14,"A")</f>
        <v>2</v>
      </c>
      <c r="D14" s="13" t="n">
        <f aca="false">COUNTIF(Matrix!E14:L14,"A")+COUNTIF(Matrix!E14:L14,"C")+COUNTIF(Matrix!E14:L14,"D")+COUNTIF(Matrix!E14:L14,"E")</f>
        <v>2</v>
      </c>
      <c r="E14" s="13" t="n">
        <f aca="false">COUNTIF(Matrix!E14:L14,"C")</f>
        <v>0</v>
      </c>
      <c r="F14" s="13" t="n">
        <f aca="false">COUNTIF(Matrix!E14:L14,"D")</f>
        <v>0</v>
      </c>
      <c r="G14" s="13" t="n">
        <f aca="false">D14-C14</f>
        <v>0</v>
      </c>
      <c r="H14" s="13" t="s">
        <v>695</v>
      </c>
      <c r="I14" s="13" t="s">
        <v>694</v>
      </c>
      <c r="J14" s="13" t="s">
        <v>694</v>
      </c>
      <c r="K14" s="13" t="s">
        <v>694</v>
      </c>
      <c r="L14" s="13" t="n">
        <f aca="false">COUNTIF(H14:K14,"Y")</f>
        <v>1</v>
      </c>
      <c r="M14" s="13" t="n">
        <f aca="false">C14+L14</f>
        <v>3</v>
      </c>
      <c r="N14" s="13" t="n">
        <v>0</v>
      </c>
      <c r="O14" s="13"/>
      <c r="P14" s="11" t="s">
        <v>162</v>
      </c>
      <c r="Q14" s="13" t="s">
        <v>694</v>
      </c>
      <c r="R14" s="13" t="n">
        <f aca="false">D14+IF(Q14="Y",1,0)</f>
        <v>2</v>
      </c>
      <c r="S14" s="13" t="n">
        <f aca="false">R14+L14+N14</f>
        <v>3</v>
      </c>
    </row>
    <row r="15" customFormat="false" ht="15" hidden="false" customHeight="true" outlineLevel="0" collapsed="false">
      <c r="A15" s="11" t="s">
        <v>202</v>
      </c>
      <c r="B15" s="13" t="n">
        <f aca="false">COUNTIF(Matrix!E15:L15,"A")-COUNTIF(Matrix!I15,"A")</f>
        <v>2</v>
      </c>
      <c r="C15" s="13" t="n">
        <f aca="false">COUNTIF(Matrix!E15:L15,"A")</f>
        <v>2</v>
      </c>
      <c r="D15" s="13" t="n">
        <f aca="false">COUNTIF(Matrix!E15:L15,"A")+COUNTIF(Matrix!E15:L15,"C")+COUNTIF(Matrix!E15:L15,"D")+COUNTIF(Matrix!E15:L15,"E")</f>
        <v>2</v>
      </c>
      <c r="E15" s="13" t="n">
        <f aca="false">COUNTIF(Matrix!E15:L15,"C")</f>
        <v>0</v>
      </c>
      <c r="F15" s="13" t="n">
        <f aca="false">COUNTIF(Matrix!E15:L15,"D")</f>
        <v>0</v>
      </c>
      <c r="G15" s="13" t="n">
        <f aca="false">D15-C15</f>
        <v>0</v>
      </c>
      <c r="H15" s="13" t="s">
        <v>695</v>
      </c>
      <c r="I15" s="13" t="s">
        <v>694</v>
      </c>
      <c r="J15" s="13" t="s">
        <v>695</v>
      </c>
      <c r="K15" s="13" t="s">
        <v>694</v>
      </c>
      <c r="L15" s="13" t="n">
        <f aca="false">COUNTIF(H15:K15,"Y")</f>
        <v>2</v>
      </c>
      <c r="M15" s="13" t="n">
        <f aca="false">C15+L15</f>
        <v>4</v>
      </c>
      <c r="N15" s="13" t="n">
        <v>0</v>
      </c>
      <c r="O15" s="13"/>
      <c r="P15" s="11" t="s">
        <v>162</v>
      </c>
      <c r="Q15" s="13" t="s">
        <v>694</v>
      </c>
      <c r="R15" s="13" t="n">
        <f aca="false">D15+IF(Q15="Y",1,0)</f>
        <v>2</v>
      </c>
      <c r="S15" s="13" t="n">
        <f aca="false">R15+L15+N15</f>
        <v>4</v>
      </c>
    </row>
    <row r="16" customFormat="false" ht="15" hidden="false" customHeight="true" outlineLevel="0" collapsed="false">
      <c r="A16" s="11" t="s">
        <v>205</v>
      </c>
      <c r="B16" s="13" t="n">
        <f aca="false">COUNTIF(Matrix!E16:L16,"A")-COUNTIF(Matrix!I16,"A")</f>
        <v>2</v>
      </c>
      <c r="C16" s="13" t="n">
        <f aca="false">COUNTIF(Matrix!E16:L16,"A")</f>
        <v>2</v>
      </c>
      <c r="D16" s="13" t="n">
        <f aca="false">COUNTIF(Matrix!E16:L16,"A")+COUNTIF(Matrix!E16:L16,"C")+COUNTIF(Matrix!E16:L16,"D")+COUNTIF(Matrix!E16:L16,"E")</f>
        <v>3</v>
      </c>
      <c r="E16" s="13" t="n">
        <f aca="false">COUNTIF(Matrix!E16:L16,"C")</f>
        <v>1</v>
      </c>
      <c r="F16" s="13" t="n">
        <f aca="false">COUNTIF(Matrix!E16:L16,"D")</f>
        <v>0</v>
      </c>
      <c r="G16" s="13" t="n">
        <f aca="false">D16-C16</f>
        <v>1</v>
      </c>
      <c r="H16" s="13" t="s">
        <v>695</v>
      </c>
      <c r="I16" s="13" t="s">
        <v>694</v>
      </c>
      <c r="J16" s="13" t="s">
        <v>694</v>
      </c>
      <c r="K16" s="13" t="s">
        <v>694</v>
      </c>
      <c r="L16" s="13" t="n">
        <f aca="false">COUNTIF(H16:K16,"Y")</f>
        <v>1</v>
      </c>
      <c r="M16" s="13" t="n">
        <f aca="false">C16+L16</f>
        <v>3</v>
      </c>
      <c r="N16" s="13" t="n">
        <v>0</v>
      </c>
      <c r="O16" s="13"/>
      <c r="P16" s="11" t="s">
        <v>181</v>
      </c>
      <c r="Q16" s="13" t="s">
        <v>695</v>
      </c>
      <c r="R16" s="13" t="n">
        <f aca="false">D16+IF(Q16="Y",1,0)</f>
        <v>4</v>
      </c>
      <c r="S16" s="13" t="n">
        <f aca="false">R16+L16+N16</f>
        <v>5</v>
      </c>
    </row>
    <row r="17" customFormat="false" ht="15" hidden="false" customHeight="true" outlineLevel="0" collapsed="false">
      <c r="A17" s="11" t="s">
        <v>208</v>
      </c>
      <c r="B17" s="13" t="n">
        <f aca="false">COUNTIF(Matrix!E17:L17,"A")-COUNTIF(Matrix!I17,"A")</f>
        <v>1</v>
      </c>
      <c r="C17" s="13" t="n">
        <f aca="false">COUNTIF(Matrix!E17:L17,"A")</f>
        <v>1</v>
      </c>
      <c r="D17" s="13" t="n">
        <f aca="false">COUNTIF(Matrix!E17:L17,"A")+COUNTIF(Matrix!E17:L17,"C")+COUNTIF(Matrix!E17:L17,"D")+COUNTIF(Matrix!E17:L17,"E")</f>
        <v>1</v>
      </c>
      <c r="E17" s="13" t="n">
        <f aca="false">COUNTIF(Matrix!E17:L17,"C")</f>
        <v>0</v>
      </c>
      <c r="F17" s="13" t="n">
        <f aca="false">COUNTIF(Matrix!E17:L17,"D")</f>
        <v>0</v>
      </c>
      <c r="G17" s="13" t="n">
        <f aca="false">D17-C17</f>
        <v>0</v>
      </c>
      <c r="H17" s="13" t="s">
        <v>695</v>
      </c>
      <c r="I17" s="13" t="s">
        <v>695</v>
      </c>
      <c r="J17" s="13" t="s">
        <v>694</v>
      </c>
      <c r="K17" s="13" t="s">
        <v>694</v>
      </c>
      <c r="L17" s="13" t="n">
        <f aca="false">COUNTIF(H17:K17,"Y")</f>
        <v>2</v>
      </c>
      <c r="M17" s="13" t="n">
        <f aca="false">C17+L17</f>
        <v>3</v>
      </c>
      <c r="N17" s="13" t="n">
        <v>0</v>
      </c>
      <c r="O17" s="13"/>
      <c r="P17" s="11" t="s">
        <v>166</v>
      </c>
      <c r="Q17" s="13" t="s">
        <v>694</v>
      </c>
      <c r="R17" s="13" t="n">
        <f aca="false">D17+IF(Q17="Y",1,0)</f>
        <v>1</v>
      </c>
      <c r="S17" s="13" t="n">
        <f aca="false">R17+L17+N17</f>
        <v>3</v>
      </c>
    </row>
    <row r="18" customFormat="false" ht="15" hidden="false" customHeight="true" outlineLevel="0" collapsed="false">
      <c r="A18" s="11" t="s">
        <v>210</v>
      </c>
      <c r="B18" s="13" t="n">
        <f aca="false">COUNTIF(Matrix!E18:L18,"A")-COUNTIF(Matrix!I18,"A")</f>
        <v>1</v>
      </c>
      <c r="C18" s="13" t="n">
        <f aca="false">COUNTIF(Matrix!E18:L18,"A")</f>
        <v>1</v>
      </c>
      <c r="D18" s="13" t="n">
        <f aca="false">COUNTIF(Matrix!E18:L18,"A")+COUNTIF(Matrix!E18:L18,"C")+COUNTIF(Matrix!E18:L18,"D")+COUNTIF(Matrix!E18:L18,"E")</f>
        <v>1</v>
      </c>
      <c r="E18" s="13" t="n">
        <f aca="false">COUNTIF(Matrix!E18:L18,"C")</f>
        <v>0</v>
      </c>
      <c r="F18" s="13" t="n">
        <f aca="false">COUNTIF(Matrix!E18:L18,"D")</f>
        <v>0</v>
      </c>
      <c r="G18" s="13" t="n">
        <f aca="false">D18-C18</f>
        <v>0</v>
      </c>
      <c r="H18" s="13" t="s">
        <v>695</v>
      </c>
      <c r="I18" s="13" t="s">
        <v>698</v>
      </c>
      <c r="J18" s="13" t="s">
        <v>695</v>
      </c>
      <c r="K18" s="13" t="s">
        <v>694</v>
      </c>
      <c r="L18" s="13" t="n">
        <f aca="false">COUNTIF(H18:K18,"Y")</f>
        <v>2</v>
      </c>
      <c r="M18" s="13" t="n">
        <f aca="false">C18+L18</f>
        <v>3</v>
      </c>
      <c r="N18" s="13" t="n">
        <v>0</v>
      </c>
      <c r="O18" s="13"/>
      <c r="P18" s="11" t="s">
        <v>174</v>
      </c>
      <c r="Q18" s="13" t="s">
        <v>695</v>
      </c>
      <c r="R18" s="13" t="n">
        <f aca="false">D18+IF(Q18="Y",1,0)</f>
        <v>2</v>
      </c>
      <c r="S18" s="13" t="n">
        <f aca="false">R18+L18+N18</f>
        <v>4</v>
      </c>
    </row>
    <row r="19" customFormat="false" ht="15" hidden="false" customHeight="true" outlineLevel="0" collapsed="false">
      <c r="A19" s="11" t="s">
        <v>213</v>
      </c>
      <c r="B19" s="13" t="n">
        <f aca="false">COUNTIF(Matrix!E19:L19,"A")-COUNTIF(Matrix!I19,"A")</f>
        <v>3</v>
      </c>
      <c r="C19" s="13" t="n">
        <f aca="false">COUNTIF(Matrix!E19:L19,"A")</f>
        <v>4</v>
      </c>
      <c r="D19" s="13" t="n">
        <f aca="false">COUNTIF(Matrix!E19:L19,"A")+COUNTIF(Matrix!E19:L19,"C")+COUNTIF(Matrix!E19:L19,"D")+COUNTIF(Matrix!E19:L19,"E")</f>
        <v>4</v>
      </c>
      <c r="E19" s="13" t="n">
        <f aca="false">COUNTIF(Matrix!E19:L19,"C")</f>
        <v>0</v>
      </c>
      <c r="F19" s="13" t="n">
        <f aca="false">COUNTIF(Matrix!E19:L19,"D")</f>
        <v>0</v>
      </c>
      <c r="G19" s="13" t="n">
        <f aca="false">D19-C19</f>
        <v>0</v>
      </c>
      <c r="H19" s="13" t="s">
        <v>695</v>
      </c>
      <c r="I19" s="13" t="s">
        <v>695</v>
      </c>
      <c r="J19" s="13" t="s">
        <v>694</v>
      </c>
      <c r="K19" s="13" t="s">
        <v>694</v>
      </c>
      <c r="L19" s="13" t="n">
        <f aca="false">COUNTIF(H19:K19,"Y")</f>
        <v>2</v>
      </c>
      <c r="M19" s="13" t="n">
        <f aca="false">C19+L19</f>
        <v>6</v>
      </c>
      <c r="N19" s="13" t="n">
        <v>0</v>
      </c>
      <c r="O19" s="13"/>
      <c r="P19" s="11" t="s">
        <v>181</v>
      </c>
      <c r="Q19" s="13" t="s">
        <v>694</v>
      </c>
      <c r="R19" s="13" t="n">
        <f aca="false">D19+IF(Q19="Y",1,0)</f>
        <v>4</v>
      </c>
      <c r="S19" s="13" t="n">
        <f aca="false">R19+L19+N19</f>
        <v>6</v>
      </c>
    </row>
    <row r="20" customFormat="false" ht="15" hidden="false" customHeight="true" outlineLevel="0" collapsed="false">
      <c r="A20" s="11" t="s">
        <v>216</v>
      </c>
      <c r="B20" s="13" t="n">
        <f aca="false">COUNTIF(Matrix!E20:L20,"A")-COUNTIF(Matrix!I20,"A")</f>
        <v>2</v>
      </c>
      <c r="C20" s="13" t="n">
        <f aca="false">COUNTIF(Matrix!E20:L20,"A")</f>
        <v>2</v>
      </c>
      <c r="D20" s="13" t="n">
        <f aca="false">COUNTIF(Matrix!E20:L20,"A")+COUNTIF(Matrix!E20:L20,"C")+COUNTIF(Matrix!E20:L20,"D")+COUNTIF(Matrix!E20:L20,"E")</f>
        <v>3</v>
      </c>
      <c r="E20" s="13" t="n">
        <f aca="false">COUNTIF(Matrix!E20:L20,"C")</f>
        <v>1</v>
      </c>
      <c r="F20" s="13" t="n">
        <f aca="false">COUNTIF(Matrix!E20:L20,"D")</f>
        <v>0</v>
      </c>
      <c r="G20" s="13" t="n">
        <f aca="false">D20-C20</f>
        <v>1</v>
      </c>
      <c r="H20" s="13" t="s">
        <v>695</v>
      </c>
      <c r="I20" s="13" t="s">
        <v>695</v>
      </c>
      <c r="J20" s="13" t="s">
        <v>694</v>
      </c>
      <c r="K20" s="13" t="s">
        <v>694</v>
      </c>
      <c r="L20" s="13" t="n">
        <f aca="false">COUNTIF(H20:K20,"Y")</f>
        <v>2</v>
      </c>
      <c r="M20" s="13" t="n">
        <f aca="false">C20+L20</f>
        <v>4</v>
      </c>
      <c r="N20" s="13" t="n">
        <v>0</v>
      </c>
      <c r="O20" s="13"/>
      <c r="P20" s="11" t="s">
        <v>170</v>
      </c>
      <c r="Q20" s="13" t="s">
        <v>695</v>
      </c>
      <c r="R20" s="13" t="n">
        <f aca="false">D20+IF(Q20="Y",1,0)</f>
        <v>4</v>
      </c>
      <c r="S20" s="13" t="n">
        <f aca="false">R20+L20+N20</f>
        <v>6</v>
      </c>
    </row>
    <row r="21" customFormat="false" ht="15" hidden="false" customHeight="true" outlineLevel="0" collapsed="false">
      <c r="A21" s="11" t="s">
        <v>219</v>
      </c>
      <c r="B21" s="13" t="n">
        <f aca="false">COUNTIF(Matrix!E21:L21,"A")-COUNTIF(Matrix!I21,"A")</f>
        <v>1</v>
      </c>
      <c r="C21" s="13" t="n">
        <f aca="false">COUNTIF(Matrix!E21:L21,"A")</f>
        <v>1</v>
      </c>
      <c r="D21" s="13" t="n">
        <f aca="false">COUNTIF(Matrix!E21:L21,"A")+COUNTIF(Matrix!E21:L21,"C")+COUNTIF(Matrix!E21:L21,"D")+COUNTIF(Matrix!E21:L21,"E")</f>
        <v>1</v>
      </c>
      <c r="E21" s="13" t="n">
        <f aca="false">COUNTIF(Matrix!E21:L21,"C")</f>
        <v>0</v>
      </c>
      <c r="F21" s="13" t="n">
        <f aca="false">COUNTIF(Matrix!E21:L21,"D")</f>
        <v>0</v>
      </c>
      <c r="G21" s="13" t="n">
        <f aca="false">D21-C21</f>
        <v>0</v>
      </c>
      <c r="H21" s="13" t="s">
        <v>694</v>
      </c>
      <c r="I21" s="13" t="s">
        <v>694</v>
      </c>
      <c r="J21" s="13" t="s">
        <v>694</v>
      </c>
      <c r="K21" s="13" t="s">
        <v>694</v>
      </c>
      <c r="L21" s="13" t="n">
        <f aca="false">COUNTIF(H21:K21,"Y")</f>
        <v>0</v>
      </c>
      <c r="M21" s="13" t="n">
        <f aca="false">C21+L21</f>
        <v>1</v>
      </c>
      <c r="N21" s="13" t="n">
        <v>0</v>
      </c>
      <c r="O21" s="13"/>
      <c r="P21" s="11" t="s">
        <v>162</v>
      </c>
      <c r="Q21" s="13" t="s">
        <v>694</v>
      </c>
      <c r="R21" s="13" t="n">
        <f aca="false">D21+IF(Q21="Y",1,0)</f>
        <v>1</v>
      </c>
      <c r="S21" s="13" t="n">
        <f aca="false">R21+L21+N21</f>
        <v>1</v>
      </c>
    </row>
    <row r="22" customFormat="false" ht="15" hidden="false" customHeight="true" outlineLevel="0" collapsed="false">
      <c r="A22" s="11" t="s">
        <v>222</v>
      </c>
      <c r="B22" s="13" t="n">
        <f aca="false">COUNTIF(Matrix!E22:L22,"A")-COUNTIF(Matrix!I22,"A")</f>
        <v>1</v>
      </c>
      <c r="C22" s="13" t="n">
        <f aca="false">COUNTIF(Matrix!E22:L22,"A")</f>
        <v>1</v>
      </c>
      <c r="D22" s="13" t="n">
        <f aca="false">COUNTIF(Matrix!E22:L22,"A")+COUNTIF(Matrix!E22:L22,"C")+COUNTIF(Matrix!E22:L22,"D")+COUNTIF(Matrix!E22:L22,"E")</f>
        <v>2</v>
      </c>
      <c r="E22" s="13" t="n">
        <f aca="false">COUNTIF(Matrix!E22:L22,"C")</f>
        <v>0</v>
      </c>
      <c r="F22" s="13" t="n">
        <f aca="false">COUNTIF(Matrix!E22:L22,"D")</f>
        <v>1</v>
      </c>
      <c r="G22" s="13" t="n">
        <f aca="false">D22-C22</f>
        <v>1</v>
      </c>
      <c r="H22" s="13" t="s">
        <v>695</v>
      </c>
      <c r="I22" s="13" t="s">
        <v>695</v>
      </c>
      <c r="J22" s="13" t="s">
        <v>694</v>
      </c>
      <c r="K22" s="13" t="s">
        <v>694</v>
      </c>
      <c r="L22" s="13" t="n">
        <f aca="false">COUNTIF(H22:K22,"Y")</f>
        <v>2</v>
      </c>
      <c r="M22" s="13" t="n">
        <f aca="false">C22+L22</f>
        <v>3</v>
      </c>
      <c r="N22" s="13" t="n">
        <v>0</v>
      </c>
      <c r="O22" s="13"/>
      <c r="P22" s="11" t="s">
        <v>181</v>
      </c>
      <c r="Q22" s="13" t="s">
        <v>695</v>
      </c>
      <c r="R22" s="13" t="n">
        <f aca="false">D22+IF(Q22="Y",1,0)</f>
        <v>3</v>
      </c>
      <c r="S22" s="13" t="n">
        <f aca="false">R22+L22+N22</f>
        <v>5</v>
      </c>
    </row>
    <row r="23" customFormat="false" ht="15" hidden="false" customHeight="true" outlineLevel="0" collapsed="false">
      <c r="A23" s="11" t="s">
        <v>225</v>
      </c>
      <c r="B23" s="13" t="n">
        <f aca="false">COUNTIF(Matrix!E23:L23,"A")-COUNTIF(Matrix!I23,"A")</f>
        <v>1</v>
      </c>
      <c r="C23" s="13" t="n">
        <f aca="false">COUNTIF(Matrix!E23:L23,"A")</f>
        <v>1</v>
      </c>
      <c r="D23" s="13" t="n">
        <f aca="false">COUNTIF(Matrix!E23:L23,"A")+COUNTIF(Matrix!E23:L23,"C")+COUNTIF(Matrix!E23:L23,"D")+COUNTIF(Matrix!E23:L23,"E")</f>
        <v>1</v>
      </c>
      <c r="E23" s="13" t="n">
        <f aca="false">COUNTIF(Matrix!E23:L23,"C")</f>
        <v>0</v>
      </c>
      <c r="F23" s="13" t="n">
        <f aca="false">COUNTIF(Matrix!E23:L23,"D")</f>
        <v>0</v>
      </c>
      <c r="G23" s="13" t="n">
        <f aca="false">D23-C23</f>
        <v>0</v>
      </c>
      <c r="H23" s="13" t="s">
        <v>695</v>
      </c>
      <c r="I23" s="13" t="s">
        <v>695</v>
      </c>
      <c r="J23" s="13" t="s">
        <v>694</v>
      </c>
      <c r="K23" s="13" t="s">
        <v>694</v>
      </c>
      <c r="L23" s="13" t="n">
        <f aca="false">COUNTIF(H23:K23,"Y")</f>
        <v>2</v>
      </c>
      <c r="M23" s="13" t="n">
        <f aca="false">C23+L23</f>
        <v>3</v>
      </c>
      <c r="N23" s="13" t="n">
        <v>0</v>
      </c>
      <c r="O23" s="13"/>
      <c r="P23" s="11" t="s">
        <v>166</v>
      </c>
      <c r="Q23" s="13" t="s">
        <v>694</v>
      </c>
      <c r="R23" s="13" t="n">
        <f aca="false">D23+IF(Q23="Y",1,0)</f>
        <v>1</v>
      </c>
      <c r="S23" s="13" t="n">
        <f aca="false">R23+L23+N23</f>
        <v>3</v>
      </c>
    </row>
    <row r="24" customFormat="false" ht="15" hidden="false" customHeight="true" outlineLevel="0" collapsed="false">
      <c r="A24" s="11" t="s">
        <v>228</v>
      </c>
      <c r="B24" s="13" t="n">
        <f aca="false">COUNTIF(Matrix!E24:L24,"A")-COUNTIF(Matrix!I24,"A")</f>
        <v>2</v>
      </c>
      <c r="C24" s="13" t="n">
        <f aca="false">COUNTIF(Matrix!E24:L24,"A")</f>
        <v>2</v>
      </c>
      <c r="D24" s="13" t="n">
        <f aca="false">COUNTIF(Matrix!E24:L24,"A")+COUNTIF(Matrix!E24:L24,"C")+COUNTIF(Matrix!E24:L24,"D")+COUNTIF(Matrix!E24:L24,"E")</f>
        <v>2</v>
      </c>
      <c r="E24" s="13" t="n">
        <f aca="false">COUNTIF(Matrix!E24:L24,"C")</f>
        <v>0</v>
      </c>
      <c r="F24" s="13" t="n">
        <f aca="false">COUNTIF(Matrix!E24:L24,"D")</f>
        <v>0</v>
      </c>
      <c r="G24" s="13" t="n">
        <f aca="false">D24-C24</f>
        <v>0</v>
      </c>
      <c r="H24" s="13" t="s">
        <v>695</v>
      </c>
      <c r="I24" s="13" t="s">
        <v>694</v>
      </c>
      <c r="J24" s="13" t="s">
        <v>694</v>
      </c>
      <c r="K24" s="13" t="s">
        <v>694</v>
      </c>
      <c r="L24" s="13" t="n">
        <f aca="false">COUNTIF(H24:K24,"Y")</f>
        <v>1</v>
      </c>
      <c r="M24" s="13" t="n">
        <f aca="false">C24+L24</f>
        <v>3</v>
      </c>
      <c r="N24" s="13" t="n">
        <v>0</v>
      </c>
      <c r="O24" s="13"/>
      <c r="P24" s="11" t="s">
        <v>170</v>
      </c>
      <c r="Q24" s="13" t="s">
        <v>695</v>
      </c>
      <c r="R24" s="13" t="n">
        <f aca="false">D24+IF(Q24="Y",1,0)</f>
        <v>3</v>
      </c>
      <c r="S24" s="13" t="n">
        <f aca="false">R24+L24+N24</f>
        <v>4</v>
      </c>
    </row>
    <row r="25" customFormat="false" ht="15" hidden="false" customHeight="true" outlineLevel="0" collapsed="false">
      <c r="A25" s="11" t="s">
        <v>231</v>
      </c>
      <c r="B25" s="13" t="n">
        <f aca="false">COUNTIF(Matrix!E25:L25,"A")-COUNTIF(Matrix!I25,"A")</f>
        <v>1</v>
      </c>
      <c r="C25" s="13" t="n">
        <f aca="false">COUNTIF(Matrix!E25:L25,"A")</f>
        <v>1</v>
      </c>
      <c r="D25" s="13" t="n">
        <f aca="false">COUNTIF(Matrix!E25:L25,"A")+COUNTIF(Matrix!E25:L25,"C")+COUNTIF(Matrix!E25:L25,"D")+COUNTIF(Matrix!E25:L25,"E")</f>
        <v>1</v>
      </c>
      <c r="E25" s="13" t="n">
        <f aca="false">COUNTIF(Matrix!E25:L25,"C")</f>
        <v>0</v>
      </c>
      <c r="F25" s="13" t="n">
        <f aca="false">COUNTIF(Matrix!E25:L25,"D")</f>
        <v>0</v>
      </c>
      <c r="G25" s="13" t="n">
        <f aca="false">D25-C25</f>
        <v>0</v>
      </c>
      <c r="H25" s="13" t="s">
        <v>695</v>
      </c>
      <c r="I25" s="13" t="s">
        <v>695</v>
      </c>
      <c r="J25" s="13" t="s">
        <v>695</v>
      </c>
      <c r="K25" s="13" t="s">
        <v>695</v>
      </c>
      <c r="L25" s="13" t="n">
        <f aca="false">COUNTIF(H25:K25,"Y")</f>
        <v>4</v>
      </c>
      <c r="M25" s="13" t="n">
        <f aca="false">C25+L25</f>
        <v>5</v>
      </c>
      <c r="N25" s="13" t="n">
        <v>0</v>
      </c>
      <c r="O25" s="13"/>
      <c r="P25" s="11" t="s">
        <v>181</v>
      </c>
      <c r="Q25" s="13" t="s">
        <v>695</v>
      </c>
      <c r="R25" s="13" t="n">
        <f aca="false">D25+IF(Q25="Y",1,0)</f>
        <v>2</v>
      </c>
      <c r="S25" s="13" t="n">
        <f aca="false">R25+L25+N25</f>
        <v>6</v>
      </c>
    </row>
    <row r="26" customFormat="false" ht="15" hidden="false" customHeight="true" outlineLevel="0" collapsed="false">
      <c r="A26" s="11" t="s">
        <v>234</v>
      </c>
      <c r="B26" s="13" t="n">
        <f aca="false">COUNTIF(Matrix!E26:L26,"A")-COUNTIF(Matrix!I26,"A")</f>
        <v>2</v>
      </c>
      <c r="C26" s="13" t="n">
        <f aca="false">COUNTIF(Matrix!E26:L26,"A")</f>
        <v>2</v>
      </c>
      <c r="D26" s="13" t="n">
        <f aca="false">COUNTIF(Matrix!E26:L26,"A")+COUNTIF(Matrix!E26:L26,"C")+COUNTIF(Matrix!E26:L26,"D")+COUNTIF(Matrix!E26:L26,"E")</f>
        <v>2</v>
      </c>
      <c r="E26" s="13" t="n">
        <f aca="false">COUNTIF(Matrix!E26:L26,"C")</f>
        <v>0</v>
      </c>
      <c r="F26" s="13" t="n">
        <f aca="false">COUNTIF(Matrix!E26:L26,"D")</f>
        <v>0</v>
      </c>
      <c r="G26" s="13" t="n">
        <f aca="false">D26-C26</f>
        <v>0</v>
      </c>
      <c r="H26" s="13" t="s">
        <v>694</v>
      </c>
      <c r="I26" s="13" t="s">
        <v>694</v>
      </c>
      <c r="J26" s="13" t="s">
        <v>694</v>
      </c>
      <c r="K26" s="13" t="s">
        <v>694</v>
      </c>
      <c r="L26" s="13" t="n">
        <f aca="false">COUNTIF(H26:K26,"Y")</f>
        <v>0</v>
      </c>
      <c r="M26" s="13" t="n">
        <f aca="false">C26+L26</f>
        <v>2</v>
      </c>
      <c r="N26" s="13" t="n">
        <v>0</v>
      </c>
      <c r="O26" s="13"/>
      <c r="P26" s="11" t="s">
        <v>162</v>
      </c>
      <c r="Q26" s="13" t="s">
        <v>694</v>
      </c>
      <c r="R26" s="13" t="n">
        <f aca="false">D26+IF(Q26="Y",1,0)</f>
        <v>2</v>
      </c>
      <c r="S26" s="13" t="n">
        <f aca="false">R26+L26+N26</f>
        <v>2</v>
      </c>
    </row>
    <row r="27" customFormat="false" ht="15" hidden="false" customHeight="true" outlineLevel="0" collapsed="false">
      <c r="A27" s="11" t="s">
        <v>237</v>
      </c>
      <c r="B27" s="13" t="n">
        <f aca="false">COUNTIF(Matrix!E27:L27,"A")-COUNTIF(Matrix!I27,"A")</f>
        <v>2</v>
      </c>
      <c r="C27" s="13" t="n">
        <f aca="false">COUNTIF(Matrix!E27:L27,"A")</f>
        <v>2</v>
      </c>
      <c r="D27" s="13" t="n">
        <f aca="false">COUNTIF(Matrix!E27:L27,"A")+COUNTIF(Matrix!E27:L27,"C")+COUNTIF(Matrix!E27:L27,"D")+COUNTIF(Matrix!E27:L27,"E")</f>
        <v>2</v>
      </c>
      <c r="E27" s="13" t="n">
        <f aca="false">COUNTIF(Matrix!E27:L27,"C")</f>
        <v>0</v>
      </c>
      <c r="F27" s="13" t="n">
        <f aca="false">COUNTIF(Matrix!E27:L27,"D")</f>
        <v>0</v>
      </c>
      <c r="G27" s="13" t="n">
        <f aca="false">D27-C27</f>
        <v>0</v>
      </c>
      <c r="H27" s="13" t="s">
        <v>695</v>
      </c>
      <c r="I27" s="13" t="s">
        <v>695</v>
      </c>
      <c r="J27" s="13" t="s">
        <v>694</v>
      </c>
      <c r="K27" s="13" t="s">
        <v>694</v>
      </c>
      <c r="L27" s="13" t="n">
        <f aca="false">COUNTIF(H27:K27,"Y")</f>
        <v>2</v>
      </c>
      <c r="M27" s="13" t="n">
        <f aca="false">C27+L27</f>
        <v>4</v>
      </c>
      <c r="N27" s="13" t="n">
        <v>0</v>
      </c>
      <c r="O27" s="13"/>
      <c r="P27" s="11" t="s">
        <v>166</v>
      </c>
      <c r="Q27" s="13" t="s">
        <v>694</v>
      </c>
      <c r="R27" s="13" t="n">
        <f aca="false">D27+IF(Q27="Y",1,0)</f>
        <v>2</v>
      </c>
      <c r="S27" s="13" t="n">
        <f aca="false">R27+L27+N27</f>
        <v>4</v>
      </c>
    </row>
    <row r="28" customFormat="false" ht="15" hidden="false" customHeight="true" outlineLevel="0" collapsed="false">
      <c r="A28" s="11" t="s">
        <v>239</v>
      </c>
      <c r="B28" s="13" t="n">
        <f aca="false">COUNTIF(Matrix!E28:L28,"A")-COUNTIF(Matrix!I28,"A")</f>
        <v>1</v>
      </c>
      <c r="C28" s="13" t="n">
        <f aca="false">COUNTIF(Matrix!E28:L28,"A")</f>
        <v>1</v>
      </c>
      <c r="D28" s="13" t="n">
        <f aca="false">COUNTIF(Matrix!E28:L28,"A")+COUNTIF(Matrix!E28:L28,"C")+COUNTIF(Matrix!E28:L28,"D")+COUNTIF(Matrix!E28:L28,"E")</f>
        <v>3</v>
      </c>
      <c r="E28" s="13" t="n">
        <f aca="false">COUNTIF(Matrix!E28:L28,"C")</f>
        <v>1</v>
      </c>
      <c r="F28" s="13" t="n">
        <f aca="false">COUNTIF(Matrix!E28:L28,"D")</f>
        <v>0</v>
      </c>
      <c r="G28" s="13" t="n">
        <f aca="false">D28-C28</f>
        <v>2</v>
      </c>
      <c r="H28" s="13" t="s">
        <v>695</v>
      </c>
      <c r="I28" s="13" t="s">
        <v>695</v>
      </c>
      <c r="J28" s="13" t="s">
        <v>694</v>
      </c>
      <c r="K28" s="13" t="s">
        <v>694</v>
      </c>
      <c r="L28" s="13" t="n">
        <f aca="false">COUNTIF(H28:K28,"Y")</f>
        <v>2</v>
      </c>
      <c r="M28" s="13" t="n">
        <f aca="false">C28+L28</f>
        <v>3</v>
      </c>
      <c r="N28" s="13" t="n">
        <v>0</v>
      </c>
      <c r="O28" s="13"/>
      <c r="P28" s="11" t="s">
        <v>170</v>
      </c>
      <c r="Q28" s="13" t="s">
        <v>695</v>
      </c>
      <c r="R28" s="13" t="n">
        <f aca="false">D28+IF(Q28="Y",1,0)</f>
        <v>4</v>
      </c>
      <c r="S28" s="13" t="n">
        <f aca="false">R28+L28+N28</f>
        <v>6</v>
      </c>
    </row>
    <row r="29" customFormat="false" ht="15" hidden="false" customHeight="true" outlineLevel="0" collapsed="false">
      <c r="A29" s="11" t="s">
        <v>241</v>
      </c>
      <c r="B29" s="13" t="n">
        <f aca="false">COUNTIF(Matrix!E29:L29,"A")-COUNTIF(Matrix!I29,"A")</f>
        <v>1</v>
      </c>
      <c r="C29" s="13" t="n">
        <f aca="false">COUNTIF(Matrix!E29:L29,"A")</f>
        <v>1</v>
      </c>
      <c r="D29" s="13" t="n">
        <f aca="false">COUNTIF(Matrix!E29:L29,"A")+COUNTIF(Matrix!E29:L29,"C")+COUNTIF(Matrix!E29:L29,"D")+COUNTIF(Matrix!E29:L29,"E")</f>
        <v>3</v>
      </c>
      <c r="E29" s="13" t="n">
        <f aca="false">COUNTIF(Matrix!E29:L29,"C")</f>
        <v>1</v>
      </c>
      <c r="F29" s="13" t="n">
        <f aca="false">COUNTIF(Matrix!E29:L29,"D")</f>
        <v>0</v>
      </c>
      <c r="G29" s="13" t="n">
        <f aca="false">D29-C29</f>
        <v>2</v>
      </c>
      <c r="H29" s="13" t="s">
        <v>695</v>
      </c>
      <c r="I29" s="13" t="s">
        <v>695</v>
      </c>
      <c r="J29" s="13" t="s">
        <v>694</v>
      </c>
      <c r="K29" s="13" t="s">
        <v>694</v>
      </c>
      <c r="L29" s="13" t="n">
        <f aca="false">COUNTIF(H29:K29,"Y")</f>
        <v>2</v>
      </c>
      <c r="M29" s="13" t="n">
        <f aca="false">C29+L29</f>
        <v>3</v>
      </c>
      <c r="N29" s="13" t="n">
        <v>0</v>
      </c>
      <c r="O29" s="13"/>
      <c r="P29" s="11" t="s">
        <v>170</v>
      </c>
      <c r="Q29" s="13" t="s">
        <v>694</v>
      </c>
      <c r="R29" s="13" t="n">
        <f aca="false">D29+IF(Q29="Y",1,0)</f>
        <v>3</v>
      </c>
      <c r="S29" s="13" t="n">
        <f aca="false">R29+L29+N29</f>
        <v>5</v>
      </c>
    </row>
    <row r="30" customFormat="false" ht="15" hidden="false" customHeight="true" outlineLevel="0" collapsed="false">
      <c r="A30" s="11" t="s">
        <v>244</v>
      </c>
      <c r="B30" s="13" t="n">
        <f aca="false">COUNTIF(Matrix!E30:L30,"A")-COUNTIF(Matrix!I30,"A")</f>
        <v>1</v>
      </c>
      <c r="C30" s="13" t="n">
        <f aca="false">COUNTIF(Matrix!E30:L30,"A")</f>
        <v>1</v>
      </c>
      <c r="D30" s="13" t="n">
        <f aca="false">COUNTIF(Matrix!E30:L30,"A")+COUNTIF(Matrix!E30:L30,"C")+COUNTIF(Matrix!E30:L30,"D")+COUNTIF(Matrix!E30:L30,"E")</f>
        <v>2</v>
      </c>
      <c r="E30" s="13" t="n">
        <f aca="false">COUNTIF(Matrix!E30:L30,"C")</f>
        <v>0</v>
      </c>
      <c r="F30" s="13" t="n">
        <f aca="false">COUNTIF(Matrix!E30:L30,"D")</f>
        <v>1</v>
      </c>
      <c r="G30" s="13" t="n">
        <f aca="false">D30-C30</f>
        <v>1</v>
      </c>
      <c r="H30" s="13" t="s">
        <v>695</v>
      </c>
      <c r="I30" s="13" t="s">
        <v>695</v>
      </c>
      <c r="J30" s="13" t="s">
        <v>694</v>
      </c>
      <c r="K30" s="13" t="s">
        <v>694</v>
      </c>
      <c r="L30" s="13" t="n">
        <f aca="false">COUNTIF(H30:K30,"Y")</f>
        <v>2</v>
      </c>
      <c r="M30" s="13" t="n">
        <f aca="false">C30+L30</f>
        <v>3</v>
      </c>
      <c r="N30" s="13" t="n">
        <v>0</v>
      </c>
      <c r="O30" s="13"/>
      <c r="P30" s="11" t="s">
        <v>170</v>
      </c>
      <c r="Q30" s="13" t="s">
        <v>694</v>
      </c>
      <c r="R30" s="13" t="n">
        <f aca="false">D30+IF(Q30="Y",1,0)</f>
        <v>2</v>
      </c>
      <c r="S30" s="13" t="n">
        <f aca="false">R30+L30+N30</f>
        <v>4</v>
      </c>
    </row>
    <row r="31" customFormat="false" ht="15" hidden="false" customHeight="true" outlineLevel="0" collapsed="false">
      <c r="A31" s="11" t="s">
        <v>247</v>
      </c>
      <c r="B31" s="13" t="n">
        <f aca="false">COUNTIF(Matrix!E31:L31,"A")-COUNTIF(Matrix!I31,"A")</f>
        <v>1</v>
      </c>
      <c r="C31" s="13" t="n">
        <f aca="false">COUNTIF(Matrix!E31:L31,"A")</f>
        <v>1</v>
      </c>
      <c r="D31" s="13" t="n">
        <f aca="false">COUNTIF(Matrix!E31:L31,"A")+COUNTIF(Matrix!E31:L31,"C")+COUNTIF(Matrix!E31:L31,"D")+COUNTIF(Matrix!E31:L31,"E")</f>
        <v>2</v>
      </c>
      <c r="E31" s="13" t="n">
        <f aca="false">COUNTIF(Matrix!E31:L31,"C")</f>
        <v>1</v>
      </c>
      <c r="F31" s="13" t="n">
        <f aca="false">COUNTIF(Matrix!E31:L31,"D")</f>
        <v>0</v>
      </c>
      <c r="G31" s="13" t="n">
        <f aca="false">D31-C31</f>
        <v>1</v>
      </c>
      <c r="H31" s="13" t="s">
        <v>695</v>
      </c>
      <c r="I31" s="13" t="s">
        <v>695</v>
      </c>
      <c r="J31" s="13" t="s">
        <v>695</v>
      </c>
      <c r="K31" s="13" t="s">
        <v>694</v>
      </c>
      <c r="L31" s="13" t="n">
        <f aca="false">COUNTIF(H31:K31,"Y")</f>
        <v>3</v>
      </c>
      <c r="M31" s="13" t="n">
        <f aca="false">C31+L31</f>
        <v>4</v>
      </c>
      <c r="N31" s="13" t="n">
        <v>0</v>
      </c>
      <c r="O31" s="13"/>
      <c r="P31" s="11" t="s">
        <v>162</v>
      </c>
      <c r="Q31" s="13" t="s">
        <v>695</v>
      </c>
      <c r="R31" s="13" t="n">
        <f aca="false">D31+IF(Q31="Y",1,0)</f>
        <v>3</v>
      </c>
      <c r="S31" s="13" t="n">
        <f aca="false">R31+L31+N31</f>
        <v>6</v>
      </c>
    </row>
    <row r="32" customFormat="false" ht="15" hidden="false" customHeight="true" outlineLevel="0" collapsed="false">
      <c r="A32" s="11" t="s">
        <v>249</v>
      </c>
      <c r="B32" s="13" t="n">
        <f aca="false">COUNTIF(Matrix!E32:L32,"A")-COUNTIF(Matrix!I32,"A")</f>
        <v>0</v>
      </c>
      <c r="C32" s="13" t="n">
        <f aca="false">COUNTIF(Matrix!E32:L32,"A")</f>
        <v>0</v>
      </c>
      <c r="D32" s="13" t="n">
        <f aca="false">COUNTIF(Matrix!E32:L32,"A")+COUNTIF(Matrix!E32:L32,"C")+COUNTIF(Matrix!E32:L32,"D")+COUNTIF(Matrix!E32:L32,"E")</f>
        <v>0</v>
      </c>
      <c r="E32" s="13" t="n">
        <f aca="false">COUNTIF(Matrix!E32:L32,"C")</f>
        <v>0</v>
      </c>
      <c r="F32" s="13" t="n">
        <f aca="false">COUNTIF(Matrix!E32:L32,"D")</f>
        <v>0</v>
      </c>
      <c r="G32" s="13" t="n">
        <f aca="false">D32-C32</f>
        <v>0</v>
      </c>
      <c r="H32" s="13" t="s">
        <v>695</v>
      </c>
      <c r="I32" s="13" t="s">
        <v>695</v>
      </c>
      <c r="J32" s="13" t="s">
        <v>694</v>
      </c>
      <c r="K32" s="13" t="s">
        <v>694</v>
      </c>
      <c r="L32" s="13" t="n">
        <f aca="false">COUNTIF(H32:K32,"Y")</f>
        <v>2</v>
      </c>
      <c r="M32" s="13" t="n">
        <f aca="false">C32+L32</f>
        <v>2</v>
      </c>
      <c r="N32" s="13" t="n">
        <v>0</v>
      </c>
      <c r="O32" s="13"/>
      <c r="P32" s="11" t="s">
        <v>170</v>
      </c>
      <c r="Q32" s="13" t="s">
        <v>695</v>
      </c>
      <c r="R32" s="13" t="n">
        <f aca="false">D32+IF(Q32="Y",1,0)</f>
        <v>1</v>
      </c>
      <c r="S32" s="13" t="n">
        <f aca="false">R32+L32+N32</f>
        <v>3</v>
      </c>
    </row>
    <row r="33" customFormat="false" ht="15" hidden="false" customHeight="true" outlineLevel="0" collapsed="false">
      <c r="A33" s="11" t="s">
        <v>251</v>
      </c>
      <c r="B33" s="13" t="n">
        <f aca="false">COUNTIF(Matrix!E33:L33,"A")-COUNTIF(Matrix!I33,"A")</f>
        <v>2</v>
      </c>
      <c r="C33" s="13" t="n">
        <f aca="false">COUNTIF(Matrix!E33:L33,"A")</f>
        <v>2</v>
      </c>
      <c r="D33" s="13" t="n">
        <f aca="false">COUNTIF(Matrix!E33:L33,"A")+COUNTIF(Matrix!E33:L33,"C")+COUNTIF(Matrix!E33:L33,"D")+COUNTIF(Matrix!E33:L33,"E")</f>
        <v>2</v>
      </c>
      <c r="E33" s="13" t="n">
        <f aca="false">COUNTIF(Matrix!E33:L33,"C")</f>
        <v>0</v>
      </c>
      <c r="F33" s="13" t="n">
        <f aca="false">COUNTIF(Matrix!E33:L33,"D")</f>
        <v>0</v>
      </c>
      <c r="G33" s="13" t="n">
        <f aca="false">D33-C33</f>
        <v>0</v>
      </c>
      <c r="H33" s="13" t="s">
        <v>695</v>
      </c>
      <c r="I33" s="13" t="s">
        <v>698</v>
      </c>
      <c r="J33" s="13" t="s">
        <v>695</v>
      </c>
      <c r="K33" s="13" t="s">
        <v>695</v>
      </c>
      <c r="L33" s="13" t="n">
        <f aca="false">COUNTIF(H33:K33,"Y")</f>
        <v>3</v>
      </c>
      <c r="M33" s="13" t="n">
        <f aca="false">C33+L33</f>
        <v>5</v>
      </c>
      <c r="N33" s="13" t="n">
        <v>0</v>
      </c>
      <c r="O33" s="13"/>
      <c r="P33" s="11" t="s">
        <v>174</v>
      </c>
      <c r="Q33" s="13" t="s">
        <v>694</v>
      </c>
      <c r="R33" s="13" t="n">
        <f aca="false">D33+IF(Q33="Y",1,0)</f>
        <v>2</v>
      </c>
      <c r="S33" s="13" t="n">
        <f aca="false">R33+L33+N33</f>
        <v>5</v>
      </c>
    </row>
    <row r="34" customFormat="false" ht="15" hidden="false" customHeight="true" outlineLevel="0" collapsed="false">
      <c r="A34" s="11" t="s">
        <v>254</v>
      </c>
      <c r="B34" s="13" t="n">
        <f aca="false">COUNTIF(Matrix!E34:L34,"A")-COUNTIF(Matrix!I34,"A")</f>
        <v>1</v>
      </c>
      <c r="C34" s="13" t="n">
        <f aca="false">COUNTIF(Matrix!E34:L34,"A")</f>
        <v>1</v>
      </c>
      <c r="D34" s="13" t="n">
        <f aca="false">COUNTIF(Matrix!E34:L34,"A")+COUNTIF(Matrix!E34:L34,"C")+COUNTIF(Matrix!E34:L34,"D")+COUNTIF(Matrix!E34:L34,"E")</f>
        <v>2</v>
      </c>
      <c r="E34" s="13" t="n">
        <f aca="false">COUNTIF(Matrix!E34:L34,"C")</f>
        <v>0</v>
      </c>
      <c r="F34" s="13" t="n">
        <f aca="false">COUNTIF(Matrix!E34:L34,"D")</f>
        <v>0</v>
      </c>
      <c r="G34" s="13" t="n">
        <f aca="false">D34-C34</f>
        <v>1</v>
      </c>
      <c r="H34" s="13" t="s">
        <v>695</v>
      </c>
      <c r="I34" s="13" t="s">
        <v>695</v>
      </c>
      <c r="J34" s="13" t="s">
        <v>694</v>
      </c>
      <c r="K34" s="13" t="s">
        <v>694</v>
      </c>
      <c r="L34" s="13" t="n">
        <f aca="false">COUNTIF(H34:K34,"Y")</f>
        <v>2</v>
      </c>
      <c r="M34" s="13" t="n">
        <f aca="false">C34+L34</f>
        <v>3</v>
      </c>
      <c r="N34" s="13" t="n">
        <v>0</v>
      </c>
      <c r="O34" s="13"/>
      <c r="P34" s="11" t="s">
        <v>170</v>
      </c>
      <c r="Q34" s="13" t="s">
        <v>695</v>
      </c>
      <c r="R34" s="13" t="n">
        <f aca="false">D34+IF(Q34="Y",1,0)</f>
        <v>3</v>
      </c>
      <c r="S34" s="13" t="n">
        <f aca="false">R34+L34+N34</f>
        <v>5</v>
      </c>
    </row>
    <row r="35" customFormat="false" ht="15" hidden="false" customHeight="true" outlineLevel="0" collapsed="false">
      <c r="A35" s="11" t="s">
        <v>256</v>
      </c>
      <c r="B35" s="13" t="n">
        <f aca="false">COUNTIF(Matrix!E35:L35,"A")-COUNTIF(Matrix!I35,"A")</f>
        <v>3</v>
      </c>
      <c r="C35" s="13" t="n">
        <f aca="false">COUNTIF(Matrix!E35:L35,"A")</f>
        <v>3</v>
      </c>
      <c r="D35" s="13" t="n">
        <f aca="false">COUNTIF(Matrix!E35:L35,"A")+COUNTIF(Matrix!E35:L35,"C")+COUNTIF(Matrix!E35:L35,"D")+COUNTIF(Matrix!E35:L35,"E")</f>
        <v>3</v>
      </c>
      <c r="E35" s="13" t="n">
        <f aca="false">COUNTIF(Matrix!E35:L35,"C")</f>
        <v>0</v>
      </c>
      <c r="F35" s="13" t="n">
        <f aca="false">COUNTIF(Matrix!E35:L35,"D")</f>
        <v>0</v>
      </c>
      <c r="G35" s="13" t="n">
        <f aca="false">D35-C35</f>
        <v>0</v>
      </c>
      <c r="H35" s="13" t="s">
        <v>695</v>
      </c>
      <c r="I35" s="13" t="s">
        <v>695</v>
      </c>
      <c r="J35" s="13" t="s">
        <v>694</v>
      </c>
      <c r="K35" s="13" t="s">
        <v>694</v>
      </c>
      <c r="L35" s="13" t="n">
        <f aca="false">COUNTIF(H35:K35,"Y")</f>
        <v>2</v>
      </c>
      <c r="M35" s="13" t="n">
        <f aca="false">C35+L35</f>
        <v>5</v>
      </c>
      <c r="N35" s="13" t="n">
        <v>0</v>
      </c>
      <c r="O35" s="13"/>
      <c r="P35" s="11" t="s">
        <v>170</v>
      </c>
      <c r="Q35" s="13" t="s">
        <v>695</v>
      </c>
      <c r="R35" s="13" t="n">
        <f aca="false">D35+IF(Q35="Y",1,0)</f>
        <v>4</v>
      </c>
      <c r="S35" s="13" t="n">
        <f aca="false">R35+L35+N35</f>
        <v>6</v>
      </c>
    </row>
    <row r="36" customFormat="false" ht="15" hidden="false" customHeight="true" outlineLevel="0" collapsed="false">
      <c r="A36" s="11" t="s">
        <v>258</v>
      </c>
      <c r="B36" s="13" t="n">
        <f aca="false">COUNTIF(Matrix!E36:L36,"A")-COUNTIF(Matrix!I36,"A")</f>
        <v>1</v>
      </c>
      <c r="C36" s="13" t="n">
        <f aca="false">COUNTIF(Matrix!E36:L36,"A")</f>
        <v>1</v>
      </c>
      <c r="D36" s="13" t="n">
        <f aca="false">COUNTIF(Matrix!E36:L36,"A")+COUNTIF(Matrix!E36:L36,"C")+COUNTIF(Matrix!E36:L36,"D")+COUNTIF(Matrix!E36:L36,"E")</f>
        <v>1</v>
      </c>
      <c r="E36" s="13" t="n">
        <f aca="false">COUNTIF(Matrix!E36:L36,"C")</f>
        <v>0</v>
      </c>
      <c r="F36" s="13" t="n">
        <f aca="false">COUNTIF(Matrix!E36:L36,"D")</f>
        <v>0</v>
      </c>
      <c r="G36" s="13" t="n">
        <f aca="false">D36-C36</f>
        <v>0</v>
      </c>
      <c r="H36" s="13" t="s">
        <v>695</v>
      </c>
      <c r="I36" s="13" t="s">
        <v>695</v>
      </c>
      <c r="J36" s="13" t="s">
        <v>695</v>
      </c>
      <c r="K36" s="13" t="s">
        <v>695</v>
      </c>
      <c r="L36" s="13" t="n">
        <f aca="false">COUNTIF(H36:K36,"Y")</f>
        <v>4</v>
      </c>
      <c r="M36" s="13" t="n">
        <f aca="false">C36+L36</f>
        <v>5</v>
      </c>
      <c r="N36" s="13" t="n">
        <v>0</v>
      </c>
      <c r="O36" s="13"/>
      <c r="P36" s="11" t="s">
        <v>181</v>
      </c>
      <c r="Q36" s="13" t="s">
        <v>695</v>
      </c>
      <c r="R36" s="13" t="n">
        <f aca="false">D36+IF(Q36="Y",1,0)</f>
        <v>2</v>
      </c>
      <c r="S36" s="13" t="n">
        <f aca="false">R36+L36+N36</f>
        <v>6</v>
      </c>
    </row>
    <row r="37" customFormat="false" ht="15" hidden="false" customHeight="true" outlineLevel="0" collapsed="false">
      <c r="A37" s="11" t="s">
        <v>261</v>
      </c>
      <c r="B37" s="13" t="n">
        <f aca="false">COUNTIF(Matrix!E37:L37,"A")-COUNTIF(Matrix!I37,"A")</f>
        <v>1</v>
      </c>
      <c r="C37" s="13" t="n">
        <f aca="false">COUNTIF(Matrix!E37:L37,"A")</f>
        <v>1</v>
      </c>
      <c r="D37" s="13" t="n">
        <f aca="false">COUNTIF(Matrix!E37:L37,"A")+COUNTIF(Matrix!E37:L37,"C")+COUNTIF(Matrix!E37:L37,"D")+COUNTIF(Matrix!E37:L37,"E")</f>
        <v>1</v>
      </c>
      <c r="E37" s="13" t="n">
        <f aca="false">COUNTIF(Matrix!E37:L37,"C")</f>
        <v>0</v>
      </c>
      <c r="F37" s="13" t="n">
        <f aca="false">COUNTIF(Matrix!E37:L37,"D")</f>
        <v>0</v>
      </c>
      <c r="G37" s="13" t="n">
        <f aca="false">D37-C37</f>
        <v>0</v>
      </c>
      <c r="H37" s="13" t="s">
        <v>694</v>
      </c>
      <c r="I37" s="13" t="s">
        <v>694</v>
      </c>
      <c r="J37" s="13" t="s">
        <v>695</v>
      </c>
      <c r="K37" s="13" t="s">
        <v>695</v>
      </c>
      <c r="L37" s="13" t="n">
        <f aca="false">COUNTIF(H37:K37,"Y")</f>
        <v>2</v>
      </c>
      <c r="M37" s="13" t="n">
        <f aca="false">C37+L37</f>
        <v>3</v>
      </c>
      <c r="N37" s="13" t="n">
        <v>0</v>
      </c>
      <c r="O37" s="13"/>
      <c r="P37" s="11" t="s">
        <v>162</v>
      </c>
      <c r="Q37" s="13" t="s">
        <v>694</v>
      </c>
      <c r="R37" s="13" t="n">
        <f aca="false">D37+IF(Q37="Y",1,0)</f>
        <v>1</v>
      </c>
      <c r="S37" s="13" t="n">
        <f aca="false">R37+L37+N37</f>
        <v>3</v>
      </c>
    </row>
    <row r="38" customFormat="false" ht="15" hidden="false" customHeight="true" outlineLevel="0" collapsed="false">
      <c r="A38" s="11" t="s">
        <v>263</v>
      </c>
      <c r="B38" s="13" t="n">
        <f aca="false">COUNTIF(Matrix!E38:L38,"A")-COUNTIF(Matrix!I38,"A")</f>
        <v>2</v>
      </c>
      <c r="C38" s="13" t="n">
        <f aca="false">COUNTIF(Matrix!E38:L38,"A")</f>
        <v>2</v>
      </c>
      <c r="D38" s="13" t="n">
        <f aca="false">COUNTIF(Matrix!E38:L38,"A")+COUNTIF(Matrix!E38:L38,"C")+COUNTIF(Matrix!E38:L38,"D")+COUNTIF(Matrix!E38:L38,"E")</f>
        <v>3</v>
      </c>
      <c r="E38" s="13" t="n">
        <f aca="false">COUNTIF(Matrix!E38:L38,"C")</f>
        <v>0</v>
      </c>
      <c r="F38" s="13" t="n">
        <f aca="false">COUNTIF(Matrix!E38:L38,"D")</f>
        <v>1</v>
      </c>
      <c r="G38" s="13" t="n">
        <f aca="false">D38-C38</f>
        <v>1</v>
      </c>
      <c r="H38" s="13" t="s">
        <v>695</v>
      </c>
      <c r="I38" s="13" t="s">
        <v>695</v>
      </c>
      <c r="J38" s="13" t="s">
        <v>694</v>
      </c>
      <c r="K38" s="13" t="s">
        <v>694</v>
      </c>
      <c r="L38" s="13" t="n">
        <f aca="false">COUNTIF(H38:K38,"Y")</f>
        <v>2</v>
      </c>
      <c r="M38" s="13" t="n">
        <f aca="false">C38+L38</f>
        <v>4</v>
      </c>
      <c r="N38" s="13" t="n">
        <v>0</v>
      </c>
      <c r="O38" s="13"/>
      <c r="P38" s="11" t="s">
        <v>181</v>
      </c>
      <c r="Q38" s="13" t="s">
        <v>695</v>
      </c>
      <c r="R38" s="13" t="n">
        <f aca="false">D38+IF(Q38="Y",1,0)</f>
        <v>4</v>
      </c>
      <c r="S38" s="13" t="n">
        <f aca="false">R38+L38+N38</f>
        <v>6</v>
      </c>
    </row>
    <row r="39" customFormat="false" ht="15" hidden="false" customHeight="true" outlineLevel="0" collapsed="false">
      <c r="A39" s="11" t="s">
        <v>266</v>
      </c>
      <c r="B39" s="13" t="n">
        <f aca="false">COUNTIF(Matrix!E39:L39,"A")-COUNTIF(Matrix!I39,"A")</f>
        <v>1</v>
      </c>
      <c r="C39" s="13" t="n">
        <f aca="false">COUNTIF(Matrix!E39:L39,"A")</f>
        <v>1</v>
      </c>
      <c r="D39" s="13" t="n">
        <f aca="false">COUNTIF(Matrix!E39:L39,"A")+COUNTIF(Matrix!E39:L39,"C")+COUNTIF(Matrix!E39:L39,"D")+COUNTIF(Matrix!E39:L39,"E")</f>
        <v>2</v>
      </c>
      <c r="E39" s="13" t="n">
        <f aca="false">COUNTIF(Matrix!E39:L39,"C")</f>
        <v>0</v>
      </c>
      <c r="F39" s="13" t="n">
        <f aca="false">COUNTIF(Matrix!E39:L39,"D")</f>
        <v>0</v>
      </c>
      <c r="G39" s="13" t="n">
        <f aca="false">D39-C39</f>
        <v>1</v>
      </c>
      <c r="H39" s="13" t="s">
        <v>694</v>
      </c>
      <c r="I39" s="13" t="s">
        <v>695</v>
      </c>
      <c r="J39" s="13" t="s">
        <v>694</v>
      </c>
      <c r="K39" s="13" t="s">
        <v>694</v>
      </c>
      <c r="L39" s="13" t="n">
        <f aca="false">COUNTIF(H39:K39,"Y")</f>
        <v>1</v>
      </c>
      <c r="M39" s="13" t="n">
        <f aca="false">C39+L39</f>
        <v>2</v>
      </c>
      <c r="N39" s="13" t="n">
        <v>0</v>
      </c>
      <c r="O39" s="13"/>
      <c r="P39" s="11" t="s">
        <v>170</v>
      </c>
      <c r="Q39" s="13" t="s">
        <v>694</v>
      </c>
      <c r="R39" s="13" t="n">
        <f aca="false">D39+IF(Q39="Y",1,0)</f>
        <v>2</v>
      </c>
      <c r="S39" s="13" t="n">
        <f aca="false">R39+L39+N39</f>
        <v>3</v>
      </c>
    </row>
    <row r="40" customFormat="false" ht="15" hidden="false" customHeight="true" outlineLevel="0" collapsed="false">
      <c r="A40" s="11" t="s">
        <v>270</v>
      </c>
      <c r="B40" s="13" t="n">
        <f aca="false">COUNTIF(Matrix!E40:L40,"A")-COUNTIF(Matrix!I40,"A")</f>
        <v>1</v>
      </c>
      <c r="C40" s="13" t="n">
        <f aca="false">COUNTIF(Matrix!E40:L40,"A")</f>
        <v>1</v>
      </c>
      <c r="D40" s="13" t="n">
        <f aca="false">COUNTIF(Matrix!E40:L40,"A")+COUNTIF(Matrix!E40:L40,"C")+COUNTIF(Matrix!E40:L40,"D")+COUNTIF(Matrix!E40:L40,"E")</f>
        <v>2</v>
      </c>
      <c r="E40" s="13" t="n">
        <f aca="false">COUNTIF(Matrix!E40:L40,"C")</f>
        <v>1</v>
      </c>
      <c r="F40" s="13" t="n">
        <f aca="false">COUNTIF(Matrix!E40:L40,"D")</f>
        <v>0</v>
      </c>
      <c r="G40" s="13" t="n">
        <f aca="false">D40-C40</f>
        <v>1</v>
      </c>
      <c r="H40" s="13" t="s">
        <v>695</v>
      </c>
      <c r="I40" s="13" t="s">
        <v>695</v>
      </c>
      <c r="J40" s="13" t="s">
        <v>694</v>
      </c>
      <c r="K40" s="13" t="s">
        <v>694</v>
      </c>
      <c r="L40" s="13" t="n">
        <f aca="false">COUNTIF(H40:K40,"Y")</f>
        <v>2</v>
      </c>
      <c r="M40" s="13" t="n">
        <f aca="false">C40+L40</f>
        <v>3</v>
      </c>
      <c r="N40" s="13" t="n">
        <v>0</v>
      </c>
      <c r="O40" s="13"/>
      <c r="P40" s="11" t="s">
        <v>170</v>
      </c>
      <c r="Q40" s="13" t="s">
        <v>694</v>
      </c>
      <c r="R40" s="13" t="n">
        <f aca="false">D40+IF(Q40="Y",1,0)</f>
        <v>2</v>
      </c>
      <c r="S40" s="13" t="n">
        <f aca="false">R40+L40+N40</f>
        <v>4</v>
      </c>
    </row>
    <row r="41" customFormat="false" ht="15" hidden="false" customHeight="true" outlineLevel="0" collapsed="false">
      <c r="A41" s="11" t="s">
        <v>272</v>
      </c>
      <c r="B41" s="13" t="n">
        <f aca="false">COUNTIF(Matrix!E41:L41,"A")-COUNTIF(Matrix!I41,"A")</f>
        <v>3</v>
      </c>
      <c r="C41" s="13" t="n">
        <f aca="false">COUNTIF(Matrix!E41:L41,"A")</f>
        <v>3</v>
      </c>
      <c r="D41" s="13" t="n">
        <f aca="false">COUNTIF(Matrix!E41:L41,"A")+COUNTIF(Matrix!E41:L41,"C")+COUNTIF(Matrix!E41:L41,"D")+COUNTIF(Matrix!E41:L41,"E")</f>
        <v>3</v>
      </c>
      <c r="E41" s="13" t="n">
        <f aca="false">COUNTIF(Matrix!E41:L41,"C")</f>
        <v>0</v>
      </c>
      <c r="F41" s="13" t="n">
        <f aca="false">COUNTIF(Matrix!E41:L41,"D")</f>
        <v>0</v>
      </c>
      <c r="G41" s="13" t="n">
        <f aca="false">D41-C41</f>
        <v>0</v>
      </c>
      <c r="H41" s="13" t="s">
        <v>695</v>
      </c>
      <c r="I41" s="13" t="s">
        <v>695</v>
      </c>
      <c r="J41" s="13" t="s">
        <v>694</v>
      </c>
      <c r="K41" s="13" t="s">
        <v>694</v>
      </c>
      <c r="L41" s="13" t="n">
        <f aca="false">COUNTIF(H41:K41,"Y")</f>
        <v>2</v>
      </c>
      <c r="M41" s="13" t="n">
        <f aca="false">C41+L41</f>
        <v>5</v>
      </c>
      <c r="N41" s="13" t="n">
        <v>0</v>
      </c>
      <c r="O41" s="13"/>
      <c r="P41" s="11" t="s">
        <v>181</v>
      </c>
      <c r="Q41" s="13" t="s">
        <v>695</v>
      </c>
      <c r="R41" s="13" t="n">
        <f aca="false">D41+IF(Q41="Y",1,0)</f>
        <v>4</v>
      </c>
      <c r="S41" s="13" t="n">
        <f aca="false">R41+L41+N41</f>
        <v>6</v>
      </c>
    </row>
    <row r="42" customFormat="false" ht="15" hidden="false" customHeight="true" outlineLevel="0" collapsed="false">
      <c r="A42" s="11" t="s">
        <v>276</v>
      </c>
      <c r="B42" s="13" t="n">
        <f aca="false">COUNTIF(Matrix!E42:L42,"A")-COUNTIF(Matrix!I42,"A")</f>
        <v>2</v>
      </c>
      <c r="C42" s="13" t="n">
        <f aca="false">COUNTIF(Matrix!E42:L42,"A")</f>
        <v>2</v>
      </c>
      <c r="D42" s="13" t="n">
        <f aca="false">COUNTIF(Matrix!E42:L42,"A")+COUNTIF(Matrix!E42:L42,"C")+COUNTIF(Matrix!E42:L42,"D")+COUNTIF(Matrix!E42:L42,"E")</f>
        <v>2</v>
      </c>
      <c r="E42" s="13" t="n">
        <f aca="false">COUNTIF(Matrix!E42:L42,"C")</f>
        <v>0</v>
      </c>
      <c r="F42" s="13" t="n">
        <f aca="false">COUNTIF(Matrix!E42:L42,"D")</f>
        <v>0</v>
      </c>
      <c r="G42" s="13" t="n">
        <f aca="false">D42-C42</f>
        <v>0</v>
      </c>
      <c r="H42" s="13" t="s">
        <v>695</v>
      </c>
      <c r="I42" s="13" t="s">
        <v>695</v>
      </c>
      <c r="J42" s="13" t="s">
        <v>694</v>
      </c>
      <c r="K42" s="13" t="s">
        <v>694</v>
      </c>
      <c r="L42" s="13" t="n">
        <f aca="false">COUNTIF(H42:K42,"Y")</f>
        <v>2</v>
      </c>
      <c r="M42" s="13" t="n">
        <f aca="false">C42+L42</f>
        <v>4</v>
      </c>
      <c r="N42" s="13" t="n">
        <v>1</v>
      </c>
      <c r="O42" s="13" t="s">
        <v>699</v>
      </c>
      <c r="P42" s="11" t="s">
        <v>170</v>
      </c>
      <c r="Q42" s="13" t="s">
        <v>695</v>
      </c>
      <c r="R42" s="13" t="n">
        <f aca="false">D42+IF(Q42="Y",1,0)</f>
        <v>3</v>
      </c>
      <c r="S42" s="13" t="n">
        <f aca="false">R42+L42+N42</f>
        <v>6</v>
      </c>
    </row>
    <row r="43" customFormat="false" ht="15" hidden="false" customHeight="true" outlineLevel="0" collapsed="false">
      <c r="A43" s="11" t="s">
        <v>278</v>
      </c>
      <c r="B43" s="13" t="n">
        <f aca="false">COUNTIF(Matrix!E43:L43,"A")-COUNTIF(Matrix!I43,"A")</f>
        <v>1</v>
      </c>
      <c r="C43" s="13" t="n">
        <f aca="false">COUNTIF(Matrix!E43:L43,"A")</f>
        <v>1</v>
      </c>
      <c r="D43" s="13" t="n">
        <f aca="false">COUNTIF(Matrix!E43:L43,"A")+COUNTIF(Matrix!E43:L43,"C")+COUNTIF(Matrix!E43:L43,"D")+COUNTIF(Matrix!E43:L43,"E")</f>
        <v>1</v>
      </c>
      <c r="E43" s="13" t="n">
        <f aca="false">COUNTIF(Matrix!E43:L43,"C")</f>
        <v>0</v>
      </c>
      <c r="F43" s="13" t="n">
        <f aca="false">COUNTIF(Matrix!E43:L43,"D")</f>
        <v>0</v>
      </c>
      <c r="G43" s="13" t="n">
        <f aca="false">D43-C43</f>
        <v>0</v>
      </c>
      <c r="H43" s="13" t="s">
        <v>695</v>
      </c>
      <c r="I43" s="13" t="s">
        <v>695</v>
      </c>
      <c r="J43" s="13" t="s">
        <v>694</v>
      </c>
      <c r="K43" s="13" t="s">
        <v>694</v>
      </c>
      <c r="L43" s="13" t="n">
        <f aca="false">COUNTIF(H43:K43,"Y")</f>
        <v>2</v>
      </c>
      <c r="M43" s="13" t="n">
        <f aca="false">C43+L43</f>
        <v>3</v>
      </c>
      <c r="N43" s="13" t="n">
        <v>0</v>
      </c>
      <c r="O43" s="13"/>
      <c r="P43" s="11" t="s">
        <v>166</v>
      </c>
      <c r="Q43" s="13" t="s">
        <v>694</v>
      </c>
      <c r="R43" s="13" t="n">
        <f aca="false">D43+IF(Q43="Y",1,0)</f>
        <v>1</v>
      </c>
      <c r="S43" s="13" t="n">
        <f aca="false">R43+L43+N43</f>
        <v>3</v>
      </c>
    </row>
    <row r="44" customFormat="false" ht="15" hidden="false" customHeight="true" outlineLevel="0" collapsed="false">
      <c r="A44" s="11" t="s">
        <v>280</v>
      </c>
      <c r="B44" s="13" t="n">
        <f aca="false">COUNTIF(Matrix!E44:L44,"A")-COUNTIF(Matrix!I44,"A")</f>
        <v>2</v>
      </c>
      <c r="C44" s="13" t="n">
        <f aca="false">COUNTIF(Matrix!E44:L44,"A")</f>
        <v>2</v>
      </c>
      <c r="D44" s="13" t="n">
        <f aca="false">COUNTIF(Matrix!E44:L44,"A")+COUNTIF(Matrix!E44:L44,"C")+COUNTIF(Matrix!E44:L44,"D")+COUNTIF(Matrix!E44:L44,"E")</f>
        <v>2</v>
      </c>
      <c r="E44" s="13" t="n">
        <f aca="false">COUNTIF(Matrix!E44:L44,"C")</f>
        <v>0</v>
      </c>
      <c r="F44" s="13" t="n">
        <f aca="false">COUNTIF(Matrix!E44:L44,"D")</f>
        <v>0</v>
      </c>
      <c r="G44" s="13" t="n">
        <f aca="false">D44-C44</f>
        <v>0</v>
      </c>
      <c r="H44" s="13" t="s">
        <v>695</v>
      </c>
      <c r="I44" s="13" t="s">
        <v>695</v>
      </c>
      <c r="J44" s="13" t="s">
        <v>695</v>
      </c>
      <c r="K44" s="13" t="s">
        <v>695</v>
      </c>
      <c r="L44" s="13" t="n">
        <f aca="false">COUNTIF(H44:K44,"Y")</f>
        <v>4</v>
      </c>
      <c r="M44" s="13" t="n">
        <f aca="false">C44+L44</f>
        <v>6</v>
      </c>
      <c r="N44" s="13" t="n">
        <v>0</v>
      </c>
      <c r="O44" s="13"/>
      <c r="P44" s="11" t="s">
        <v>181</v>
      </c>
      <c r="Q44" s="13" t="s">
        <v>694</v>
      </c>
      <c r="R44" s="13" t="n">
        <f aca="false">D44+IF(Q44="Y",1,0)</f>
        <v>2</v>
      </c>
      <c r="S44" s="13" t="n">
        <f aca="false">R44+L44+N44</f>
        <v>6</v>
      </c>
    </row>
    <row r="45" customFormat="false" ht="15" hidden="false" customHeight="true" outlineLevel="0" collapsed="false">
      <c r="A45" s="11" t="s">
        <v>282</v>
      </c>
      <c r="B45" s="13" t="n">
        <f aca="false">COUNTIF(Matrix!E45:L45,"A")-COUNTIF(Matrix!I45,"A")</f>
        <v>1</v>
      </c>
      <c r="C45" s="13" t="n">
        <f aca="false">COUNTIF(Matrix!E45:L45,"A")</f>
        <v>1</v>
      </c>
      <c r="D45" s="13" t="n">
        <f aca="false">COUNTIF(Matrix!E45:L45,"A")+COUNTIF(Matrix!E45:L45,"C")+COUNTIF(Matrix!E45:L45,"D")+COUNTIF(Matrix!E45:L45,"E")</f>
        <v>1</v>
      </c>
      <c r="E45" s="13" t="n">
        <f aca="false">COUNTIF(Matrix!E45:L45,"C")</f>
        <v>0</v>
      </c>
      <c r="F45" s="13" t="n">
        <f aca="false">COUNTIF(Matrix!E45:L45,"D")</f>
        <v>0</v>
      </c>
      <c r="G45" s="13" t="n">
        <f aca="false">D45-C45</f>
        <v>0</v>
      </c>
      <c r="H45" s="13" t="s">
        <v>695</v>
      </c>
      <c r="I45" s="13" t="s">
        <v>695</v>
      </c>
      <c r="J45" s="13" t="s">
        <v>694</v>
      </c>
      <c r="K45" s="13" t="s">
        <v>694</v>
      </c>
      <c r="L45" s="13" t="n">
        <f aca="false">COUNTIF(H45:K45,"Y")</f>
        <v>2</v>
      </c>
      <c r="M45" s="13" t="n">
        <f aca="false">C45+L45</f>
        <v>3</v>
      </c>
      <c r="N45" s="13" t="n">
        <v>0</v>
      </c>
      <c r="O45" s="13"/>
      <c r="P45" s="11" t="s">
        <v>162</v>
      </c>
      <c r="Q45" s="13" t="s">
        <v>695</v>
      </c>
      <c r="R45" s="13" t="n">
        <f aca="false">D45+IF(Q45="Y",1,0)</f>
        <v>2</v>
      </c>
      <c r="S45" s="13" t="n">
        <f aca="false">R45+L45+N45</f>
        <v>4</v>
      </c>
    </row>
    <row r="46" customFormat="false" ht="15" hidden="false" customHeight="true" outlineLevel="0" collapsed="false">
      <c r="A46" s="11" t="s">
        <v>284</v>
      </c>
      <c r="B46" s="13" t="n">
        <f aca="false">COUNTIF(Matrix!E46:L46,"A")-COUNTIF(Matrix!I46,"A")</f>
        <v>1</v>
      </c>
      <c r="C46" s="13" t="n">
        <f aca="false">COUNTIF(Matrix!E46:L46,"A")</f>
        <v>1</v>
      </c>
      <c r="D46" s="13" t="n">
        <f aca="false">COUNTIF(Matrix!E46:L46,"A")+COUNTIF(Matrix!E46:L46,"C")+COUNTIF(Matrix!E46:L46,"D")+COUNTIF(Matrix!E46:L46,"E")</f>
        <v>2</v>
      </c>
      <c r="E46" s="13" t="n">
        <f aca="false">COUNTIF(Matrix!E46:L46,"C")</f>
        <v>0</v>
      </c>
      <c r="F46" s="13" t="n">
        <f aca="false">COUNTIF(Matrix!E46:L46,"D")</f>
        <v>0</v>
      </c>
      <c r="G46" s="13" t="n">
        <f aca="false">D46-C46</f>
        <v>1</v>
      </c>
      <c r="H46" s="13" t="s">
        <v>695</v>
      </c>
      <c r="I46" s="13" t="s">
        <v>695</v>
      </c>
      <c r="J46" s="13" t="s">
        <v>695</v>
      </c>
      <c r="K46" s="13" t="s">
        <v>694</v>
      </c>
      <c r="L46" s="13" t="n">
        <f aca="false">COUNTIF(H46:K46,"Y")</f>
        <v>3</v>
      </c>
      <c r="M46" s="13" t="n">
        <f aca="false">C46+L46</f>
        <v>4</v>
      </c>
      <c r="N46" s="13" t="n">
        <v>0</v>
      </c>
      <c r="O46" s="13"/>
      <c r="P46" s="11" t="s">
        <v>166</v>
      </c>
      <c r="Q46" s="13" t="s">
        <v>694</v>
      </c>
      <c r="R46" s="13" t="n">
        <f aca="false">D46+IF(Q46="Y",1,0)</f>
        <v>2</v>
      </c>
      <c r="S46" s="13" t="n">
        <f aca="false">R46+L46+N46</f>
        <v>5</v>
      </c>
    </row>
    <row r="47" customFormat="false" ht="15" hidden="false" customHeight="true" outlineLevel="0" collapsed="false">
      <c r="A47" s="11" t="s">
        <v>288</v>
      </c>
      <c r="B47" s="13" t="n">
        <f aca="false">COUNTIF(Matrix!E47:L47,"A")-COUNTIF(Matrix!I47,"A")</f>
        <v>2</v>
      </c>
      <c r="C47" s="13" t="n">
        <f aca="false">COUNTIF(Matrix!E47:L47,"A")</f>
        <v>2</v>
      </c>
      <c r="D47" s="13" t="n">
        <f aca="false">COUNTIF(Matrix!E47:L47,"A")+COUNTIF(Matrix!E47:L47,"C")+COUNTIF(Matrix!E47:L47,"D")+COUNTIF(Matrix!E47:L47,"E")</f>
        <v>2</v>
      </c>
      <c r="E47" s="13" t="n">
        <f aca="false">COUNTIF(Matrix!E47:L47,"C")</f>
        <v>0</v>
      </c>
      <c r="F47" s="13" t="n">
        <f aca="false">COUNTIF(Matrix!E47:L47,"D")</f>
        <v>0</v>
      </c>
      <c r="G47" s="13" t="n">
        <f aca="false">D47-C47</f>
        <v>0</v>
      </c>
      <c r="H47" s="13" t="s">
        <v>694</v>
      </c>
      <c r="I47" s="13" t="s">
        <v>694</v>
      </c>
      <c r="J47" s="13" t="s">
        <v>694</v>
      </c>
      <c r="K47" s="13" t="s">
        <v>694</v>
      </c>
      <c r="L47" s="13" t="n">
        <f aca="false">COUNTIF(H47:K47,"Y")</f>
        <v>0</v>
      </c>
      <c r="M47" s="13" t="n">
        <f aca="false">C47+L47</f>
        <v>2</v>
      </c>
      <c r="N47" s="13" t="n">
        <v>1</v>
      </c>
      <c r="O47" s="13" t="s">
        <v>700</v>
      </c>
      <c r="P47" s="11" t="s">
        <v>162</v>
      </c>
      <c r="Q47" s="13" t="s">
        <v>694</v>
      </c>
      <c r="R47" s="13" t="n">
        <f aca="false">D47+IF(Q47="Y",1,0)</f>
        <v>2</v>
      </c>
      <c r="S47" s="13" t="n">
        <f aca="false">R47+L47+N47</f>
        <v>3</v>
      </c>
    </row>
    <row r="48" customFormat="false" ht="15" hidden="false" customHeight="true" outlineLevel="0" collapsed="false">
      <c r="A48" s="11" t="s">
        <v>291</v>
      </c>
      <c r="B48" s="13" t="n">
        <f aca="false">COUNTIF(Matrix!E48:L48,"A")-COUNTIF(Matrix!I48,"A")</f>
        <v>1</v>
      </c>
      <c r="C48" s="13" t="n">
        <f aca="false">COUNTIF(Matrix!E48:L48,"A")</f>
        <v>1</v>
      </c>
      <c r="D48" s="13" t="n">
        <f aca="false">COUNTIF(Matrix!E48:L48,"A")+COUNTIF(Matrix!E48:L48,"C")+COUNTIF(Matrix!E48:L48,"D")+COUNTIF(Matrix!E48:L48,"E")</f>
        <v>1</v>
      </c>
      <c r="E48" s="13" t="n">
        <f aca="false">COUNTIF(Matrix!E48:L48,"C")</f>
        <v>0</v>
      </c>
      <c r="F48" s="13" t="n">
        <f aca="false">COUNTIF(Matrix!E48:L48,"D")</f>
        <v>0</v>
      </c>
      <c r="G48" s="13" t="n">
        <f aca="false">D48-C48</f>
        <v>0</v>
      </c>
      <c r="H48" s="13" t="s">
        <v>695</v>
      </c>
      <c r="I48" s="13" t="s">
        <v>695</v>
      </c>
      <c r="J48" s="13" t="s">
        <v>694</v>
      </c>
      <c r="K48" s="13" t="s">
        <v>694</v>
      </c>
      <c r="L48" s="13" t="n">
        <f aca="false">COUNTIF(H48:K48,"Y")</f>
        <v>2</v>
      </c>
      <c r="M48" s="13" t="n">
        <f aca="false">C48+L48</f>
        <v>3</v>
      </c>
      <c r="N48" s="13" t="n">
        <v>0</v>
      </c>
      <c r="O48" s="13"/>
      <c r="P48" s="11" t="s">
        <v>170</v>
      </c>
      <c r="Q48" s="13" t="s">
        <v>695</v>
      </c>
      <c r="R48" s="13" t="n">
        <f aca="false">D48+IF(Q48="Y",1,0)</f>
        <v>2</v>
      </c>
      <c r="S48" s="13" t="n">
        <f aca="false">R48+L48+N48</f>
        <v>4</v>
      </c>
    </row>
    <row r="49" customFormat="false" ht="15" hidden="false" customHeight="true" outlineLevel="0" collapsed="false">
      <c r="A49" s="11" t="s">
        <v>293</v>
      </c>
      <c r="B49" s="13" t="n">
        <f aca="false">COUNTIF(Matrix!E49:L49,"A")-COUNTIF(Matrix!I49,"A")</f>
        <v>1</v>
      </c>
      <c r="C49" s="13" t="n">
        <f aca="false">COUNTIF(Matrix!E49:L49,"A")</f>
        <v>1</v>
      </c>
      <c r="D49" s="13" t="n">
        <f aca="false">COUNTIF(Matrix!E49:L49,"A")+COUNTIF(Matrix!E49:L49,"C")+COUNTIF(Matrix!E49:L49,"D")+COUNTIF(Matrix!E49:L49,"E")</f>
        <v>1</v>
      </c>
      <c r="E49" s="13" t="n">
        <f aca="false">COUNTIF(Matrix!E49:L49,"C")</f>
        <v>0</v>
      </c>
      <c r="F49" s="13" t="n">
        <f aca="false">COUNTIF(Matrix!E49:L49,"D")</f>
        <v>0</v>
      </c>
      <c r="G49" s="13" t="n">
        <f aca="false">D49-C49</f>
        <v>0</v>
      </c>
      <c r="H49" s="13" t="s">
        <v>695</v>
      </c>
      <c r="I49" s="13" t="s">
        <v>694</v>
      </c>
      <c r="J49" s="13" t="s">
        <v>694</v>
      </c>
      <c r="K49" s="13" t="s">
        <v>694</v>
      </c>
      <c r="L49" s="13" t="n">
        <f aca="false">COUNTIF(H49:K49,"Y")</f>
        <v>1</v>
      </c>
      <c r="M49" s="13" t="n">
        <f aca="false">C49+L49</f>
        <v>2</v>
      </c>
      <c r="N49" s="13" t="n">
        <v>0</v>
      </c>
      <c r="O49" s="13"/>
      <c r="P49" s="11" t="s">
        <v>174</v>
      </c>
      <c r="Q49" s="13" t="s">
        <v>694</v>
      </c>
      <c r="R49" s="13" t="n">
        <f aca="false">D49+IF(Q49="Y",1,0)</f>
        <v>1</v>
      </c>
      <c r="S49" s="13" t="n">
        <f aca="false">R49+L49+N49</f>
        <v>2</v>
      </c>
    </row>
    <row r="50" customFormat="false" ht="15" hidden="false" customHeight="true" outlineLevel="0" collapsed="false">
      <c r="A50" s="11" t="s">
        <v>295</v>
      </c>
      <c r="B50" s="13" t="n">
        <f aca="false">COUNTIF(Matrix!E50:L50,"A")-COUNTIF(Matrix!I50,"A")</f>
        <v>2</v>
      </c>
      <c r="C50" s="13" t="n">
        <f aca="false">COUNTIF(Matrix!E50:L50,"A")</f>
        <v>2</v>
      </c>
      <c r="D50" s="13" t="n">
        <f aca="false">COUNTIF(Matrix!E50:L50,"A")+COUNTIF(Matrix!E50:L50,"C")+COUNTIF(Matrix!E50:L50,"D")+COUNTIF(Matrix!E50:L50,"E")</f>
        <v>2</v>
      </c>
      <c r="E50" s="13" t="n">
        <f aca="false">COUNTIF(Matrix!E50:L50,"C")</f>
        <v>0</v>
      </c>
      <c r="F50" s="13" t="n">
        <f aca="false">COUNTIF(Matrix!E50:L50,"D")</f>
        <v>0</v>
      </c>
      <c r="G50" s="13" t="n">
        <f aca="false">D50-C50</f>
        <v>0</v>
      </c>
      <c r="H50" s="13" t="s">
        <v>695</v>
      </c>
      <c r="I50" s="13" t="s">
        <v>694</v>
      </c>
      <c r="J50" s="13" t="s">
        <v>694</v>
      </c>
      <c r="K50" s="13" t="s">
        <v>694</v>
      </c>
      <c r="L50" s="13" t="n">
        <f aca="false">COUNTIF(H50:K50,"Y")</f>
        <v>1</v>
      </c>
      <c r="M50" s="13" t="n">
        <f aca="false">C50+L50</f>
        <v>3</v>
      </c>
      <c r="N50" s="13" t="n">
        <v>0</v>
      </c>
      <c r="O50" s="13"/>
      <c r="P50" s="11" t="s">
        <v>170</v>
      </c>
      <c r="Q50" s="13" t="s">
        <v>694</v>
      </c>
      <c r="R50" s="13" t="n">
        <f aca="false">D50+IF(Q50="Y",1,0)</f>
        <v>2</v>
      </c>
      <c r="S50" s="13" t="n">
        <f aca="false">R50+L50+N50</f>
        <v>3</v>
      </c>
    </row>
    <row r="51" customFormat="false" ht="15" hidden="false" customHeight="true" outlineLevel="0" collapsed="false">
      <c r="A51" s="11" t="s">
        <v>298</v>
      </c>
      <c r="B51" s="13" t="n">
        <f aca="false">COUNTIF(Matrix!E51:L51,"A")-COUNTIF(Matrix!I51,"A")</f>
        <v>1</v>
      </c>
      <c r="C51" s="13" t="n">
        <f aca="false">COUNTIF(Matrix!E51:L51,"A")</f>
        <v>1</v>
      </c>
      <c r="D51" s="13" t="n">
        <f aca="false">COUNTIF(Matrix!E51:L51,"A")+COUNTIF(Matrix!E51:L51,"C")+COUNTIF(Matrix!E51:L51,"D")+COUNTIF(Matrix!E51:L51,"E")</f>
        <v>3</v>
      </c>
      <c r="E51" s="13" t="n">
        <f aca="false">COUNTIF(Matrix!E51:L51,"C")</f>
        <v>1</v>
      </c>
      <c r="F51" s="13" t="n">
        <f aca="false">COUNTIF(Matrix!E51:L51,"D")</f>
        <v>0</v>
      </c>
      <c r="G51" s="13" t="n">
        <f aca="false">D51-C51</f>
        <v>2</v>
      </c>
      <c r="H51" s="13" t="s">
        <v>695</v>
      </c>
      <c r="I51" s="13" t="s">
        <v>694</v>
      </c>
      <c r="J51" s="13" t="s">
        <v>694</v>
      </c>
      <c r="K51" s="13" t="s">
        <v>694</v>
      </c>
      <c r="L51" s="13" t="n">
        <f aca="false">COUNTIF(H51:K51,"Y")</f>
        <v>1</v>
      </c>
      <c r="M51" s="13" t="n">
        <f aca="false">C51+L51</f>
        <v>2</v>
      </c>
      <c r="N51" s="13" t="n">
        <v>0</v>
      </c>
      <c r="O51" s="13"/>
      <c r="P51" s="11" t="s">
        <v>181</v>
      </c>
      <c r="Q51" s="13" t="s">
        <v>695</v>
      </c>
      <c r="R51" s="13" t="n">
        <f aca="false">D51+IF(Q51="Y",1,0)</f>
        <v>4</v>
      </c>
      <c r="S51" s="13" t="n">
        <f aca="false">R51+L51+N51</f>
        <v>5</v>
      </c>
    </row>
    <row r="52" customFormat="false" ht="15" hidden="false" customHeight="true" outlineLevel="0" collapsed="false">
      <c r="A52" s="11" t="s">
        <v>301</v>
      </c>
      <c r="B52" s="13" t="n">
        <f aca="false">COUNTIF(Matrix!E52:L52,"A")-COUNTIF(Matrix!I52,"A")</f>
        <v>2</v>
      </c>
      <c r="C52" s="13" t="n">
        <f aca="false">COUNTIF(Matrix!E52:L52,"A")</f>
        <v>2</v>
      </c>
      <c r="D52" s="13" t="n">
        <f aca="false">COUNTIF(Matrix!E52:L52,"A")+COUNTIF(Matrix!E52:L52,"C")+COUNTIF(Matrix!E52:L52,"D")+COUNTIF(Matrix!E52:L52,"E")</f>
        <v>3</v>
      </c>
      <c r="E52" s="13" t="n">
        <f aca="false">COUNTIF(Matrix!E52:L52,"C")</f>
        <v>1</v>
      </c>
      <c r="F52" s="13" t="n">
        <f aca="false">COUNTIF(Matrix!E52:L52,"D")</f>
        <v>0</v>
      </c>
      <c r="G52" s="13" t="n">
        <f aca="false">D52-C52</f>
        <v>1</v>
      </c>
      <c r="H52" s="13" t="s">
        <v>695</v>
      </c>
      <c r="I52" s="13" t="s">
        <v>695</v>
      </c>
      <c r="J52" s="13" t="s">
        <v>694</v>
      </c>
      <c r="K52" s="13" t="s">
        <v>694</v>
      </c>
      <c r="L52" s="13" t="n">
        <f aca="false">COUNTIF(H52:K52,"Y")</f>
        <v>2</v>
      </c>
      <c r="M52" s="13" t="n">
        <f aca="false">C52+L52</f>
        <v>4</v>
      </c>
      <c r="N52" s="13" t="n">
        <v>0</v>
      </c>
      <c r="O52" s="13"/>
      <c r="P52" s="11" t="s">
        <v>181</v>
      </c>
      <c r="Q52" s="13" t="s">
        <v>695</v>
      </c>
      <c r="R52" s="13" t="n">
        <f aca="false">D52+IF(Q52="Y",1,0)</f>
        <v>4</v>
      </c>
      <c r="S52" s="13" t="n">
        <f aca="false">R52+L52+N52</f>
        <v>6</v>
      </c>
    </row>
    <row r="53" customFormat="false" ht="15" hidden="false" customHeight="true" outlineLevel="0" collapsed="false">
      <c r="A53" s="11" t="s">
        <v>303</v>
      </c>
      <c r="B53" s="13" t="n">
        <f aca="false">COUNTIF(Matrix!E53:L53,"A")-COUNTIF(Matrix!I53,"A")</f>
        <v>1</v>
      </c>
      <c r="C53" s="13" t="n">
        <f aca="false">COUNTIF(Matrix!E53:L53,"A")</f>
        <v>1</v>
      </c>
      <c r="D53" s="13" t="n">
        <f aca="false">COUNTIF(Matrix!E53:L53,"A")+COUNTIF(Matrix!E53:L53,"C")+COUNTIF(Matrix!E53:L53,"D")+COUNTIF(Matrix!E53:L53,"E")</f>
        <v>2</v>
      </c>
      <c r="E53" s="13" t="n">
        <f aca="false">COUNTIF(Matrix!E53:L53,"C")</f>
        <v>0</v>
      </c>
      <c r="F53" s="13" t="n">
        <f aca="false">COUNTIF(Matrix!E53:L53,"D")</f>
        <v>1</v>
      </c>
      <c r="G53" s="13" t="n">
        <f aca="false">D53-C53</f>
        <v>1</v>
      </c>
      <c r="H53" s="13" t="s">
        <v>695</v>
      </c>
      <c r="I53" s="13" t="s">
        <v>695</v>
      </c>
      <c r="J53" s="13" t="s">
        <v>695</v>
      </c>
      <c r="K53" s="13" t="s">
        <v>694</v>
      </c>
      <c r="L53" s="13" t="n">
        <f aca="false">COUNTIF(H53:K53,"Y")</f>
        <v>3</v>
      </c>
      <c r="M53" s="13" t="n">
        <f aca="false">C53+L53</f>
        <v>4</v>
      </c>
      <c r="N53" s="13" t="n">
        <v>0</v>
      </c>
      <c r="O53" s="13"/>
      <c r="P53" s="11" t="s">
        <v>181</v>
      </c>
      <c r="Q53" s="13" t="s">
        <v>695</v>
      </c>
      <c r="R53" s="13" t="n">
        <f aca="false">D53+IF(Q53="Y",1,0)</f>
        <v>3</v>
      </c>
      <c r="S53" s="13" t="n">
        <f aca="false">R53+L53+N53</f>
        <v>6</v>
      </c>
    </row>
    <row r="54" customFormat="false" ht="15" hidden="false" customHeight="true" outlineLevel="0" collapsed="false">
      <c r="A54" s="11" t="s">
        <v>306</v>
      </c>
      <c r="B54" s="13" t="n">
        <f aca="false">COUNTIF(Matrix!E54:L54,"A")-COUNTIF(Matrix!I54,"A")</f>
        <v>2</v>
      </c>
      <c r="C54" s="13" t="n">
        <f aca="false">COUNTIF(Matrix!E54:L54,"A")</f>
        <v>2</v>
      </c>
      <c r="D54" s="13" t="n">
        <f aca="false">COUNTIF(Matrix!E54:L54,"A")+COUNTIF(Matrix!E54:L54,"C")+COUNTIF(Matrix!E54:L54,"D")+COUNTIF(Matrix!E54:L54,"E")</f>
        <v>2</v>
      </c>
      <c r="E54" s="13" t="n">
        <f aca="false">COUNTIF(Matrix!E54:L54,"C")</f>
        <v>0</v>
      </c>
      <c r="F54" s="13" t="n">
        <f aca="false">COUNTIF(Matrix!E54:L54,"D")</f>
        <v>0</v>
      </c>
      <c r="G54" s="13" t="n">
        <f aca="false">D54-C54</f>
        <v>0</v>
      </c>
      <c r="H54" s="13" t="s">
        <v>695</v>
      </c>
      <c r="I54" s="13" t="s">
        <v>695</v>
      </c>
      <c r="J54" s="13" t="s">
        <v>694</v>
      </c>
      <c r="K54" s="13" t="s">
        <v>694</v>
      </c>
      <c r="L54" s="13" t="n">
        <f aca="false">COUNTIF(H54:K54,"Y")</f>
        <v>2</v>
      </c>
      <c r="M54" s="13" t="n">
        <f aca="false">C54+L54</f>
        <v>4</v>
      </c>
      <c r="N54" s="13" t="n">
        <v>1</v>
      </c>
      <c r="O54" s="13" t="s">
        <v>701</v>
      </c>
      <c r="P54" s="11" t="s">
        <v>170</v>
      </c>
      <c r="Q54" s="13" t="s">
        <v>694</v>
      </c>
      <c r="R54" s="13" t="n">
        <f aca="false">D54+IF(Q54="Y",1,0)</f>
        <v>2</v>
      </c>
      <c r="S54" s="13" t="n">
        <f aca="false">R54+L54+N54</f>
        <v>5</v>
      </c>
    </row>
    <row r="55" customFormat="false" ht="15" hidden="false" customHeight="true" outlineLevel="0" collapsed="false">
      <c r="A55" s="11" t="s">
        <v>308</v>
      </c>
      <c r="B55" s="13" t="n">
        <f aca="false">COUNTIF(Matrix!E55:L55,"A")-COUNTIF(Matrix!I55,"A")</f>
        <v>2</v>
      </c>
      <c r="C55" s="13" t="n">
        <f aca="false">COUNTIF(Matrix!E55:L55,"A")</f>
        <v>2</v>
      </c>
      <c r="D55" s="13" t="n">
        <f aca="false">COUNTIF(Matrix!E55:L55,"A")+COUNTIF(Matrix!E55:L55,"C")+COUNTIF(Matrix!E55:L55,"D")+COUNTIF(Matrix!E55:L55,"E")</f>
        <v>3</v>
      </c>
      <c r="E55" s="13" t="n">
        <f aca="false">COUNTIF(Matrix!E55:L55,"C")</f>
        <v>1</v>
      </c>
      <c r="F55" s="13" t="n">
        <f aca="false">COUNTIF(Matrix!E55:L55,"D")</f>
        <v>0</v>
      </c>
      <c r="G55" s="13" t="n">
        <f aca="false">D55-C55</f>
        <v>1</v>
      </c>
      <c r="H55" s="13" t="s">
        <v>695</v>
      </c>
      <c r="I55" s="13" t="s">
        <v>695</v>
      </c>
      <c r="J55" s="13" t="s">
        <v>694</v>
      </c>
      <c r="K55" s="13" t="s">
        <v>694</v>
      </c>
      <c r="L55" s="13" t="n">
        <f aca="false">COUNTIF(H55:K55,"Y")</f>
        <v>2</v>
      </c>
      <c r="M55" s="13" t="n">
        <f aca="false">C55+L55</f>
        <v>4</v>
      </c>
      <c r="N55" s="13" t="n">
        <v>0</v>
      </c>
      <c r="O55" s="13"/>
      <c r="P55" s="11" t="s">
        <v>181</v>
      </c>
      <c r="Q55" s="13" t="s">
        <v>695</v>
      </c>
      <c r="R55" s="13" t="n">
        <f aca="false">D55+IF(Q55="Y",1,0)</f>
        <v>4</v>
      </c>
      <c r="S55" s="13" t="n">
        <f aca="false">R55+L55+N55</f>
        <v>6</v>
      </c>
    </row>
    <row r="56" customFormat="false" ht="15" hidden="false" customHeight="true" outlineLevel="0" collapsed="false">
      <c r="A56" s="11" t="s">
        <v>310</v>
      </c>
      <c r="B56" s="13" t="n">
        <f aca="false">COUNTIF(Matrix!E56:L56,"A")-COUNTIF(Matrix!I56,"A")</f>
        <v>1</v>
      </c>
      <c r="C56" s="13" t="n">
        <f aca="false">COUNTIF(Matrix!E56:L56,"A")</f>
        <v>1</v>
      </c>
      <c r="D56" s="13" t="n">
        <f aca="false">COUNTIF(Matrix!E56:L56,"A")+COUNTIF(Matrix!E56:L56,"C")+COUNTIF(Matrix!E56:L56,"D")+COUNTIF(Matrix!E56:L56,"E")</f>
        <v>2</v>
      </c>
      <c r="E56" s="13" t="n">
        <f aca="false">COUNTIF(Matrix!E56:L56,"C")</f>
        <v>1</v>
      </c>
      <c r="F56" s="13" t="n">
        <f aca="false">COUNTIF(Matrix!E56:L56,"D")</f>
        <v>0</v>
      </c>
      <c r="G56" s="13" t="n">
        <f aca="false">D56-C56</f>
        <v>1</v>
      </c>
      <c r="H56" s="13" t="s">
        <v>695</v>
      </c>
      <c r="I56" s="13" t="s">
        <v>695</v>
      </c>
      <c r="J56" s="13" t="s">
        <v>694</v>
      </c>
      <c r="K56" s="13" t="s">
        <v>694</v>
      </c>
      <c r="L56" s="13" t="n">
        <f aca="false">COUNTIF(H56:K56,"Y")</f>
        <v>2</v>
      </c>
      <c r="M56" s="13" t="n">
        <f aca="false">C56+L56</f>
        <v>3</v>
      </c>
      <c r="N56" s="13" t="n">
        <v>0</v>
      </c>
      <c r="O56" s="13"/>
      <c r="P56" s="11" t="s">
        <v>170</v>
      </c>
      <c r="Q56" s="13" t="s">
        <v>694</v>
      </c>
      <c r="R56" s="13" t="n">
        <f aca="false">D56+IF(Q56="Y",1,0)</f>
        <v>2</v>
      </c>
      <c r="S56" s="13" t="n">
        <f aca="false">R56+L56+N56</f>
        <v>4</v>
      </c>
    </row>
    <row r="57" customFormat="false" ht="15" hidden="false" customHeight="true" outlineLevel="0" collapsed="false">
      <c r="A57" s="11" t="s">
        <v>313</v>
      </c>
      <c r="B57" s="13" t="n">
        <f aca="false">COUNTIF(Matrix!E57:L57,"A")-COUNTIF(Matrix!I57,"A")</f>
        <v>0</v>
      </c>
      <c r="C57" s="13" t="n">
        <f aca="false">COUNTIF(Matrix!E57:L57,"A")</f>
        <v>0</v>
      </c>
      <c r="D57" s="13" t="n">
        <f aca="false">COUNTIF(Matrix!E57:L57,"A")+COUNTIF(Matrix!E57:L57,"C")+COUNTIF(Matrix!E57:L57,"D")+COUNTIF(Matrix!E57:L57,"E")</f>
        <v>0</v>
      </c>
      <c r="E57" s="13" t="n">
        <f aca="false">COUNTIF(Matrix!E57:L57,"C")</f>
        <v>0</v>
      </c>
      <c r="F57" s="13" t="n">
        <f aca="false">COUNTIF(Matrix!E57:L57,"D")</f>
        <v>0</v>
      </c>
      <c r="G57" s="13" t="n">
        <f aca="false">D57-C57</f>
        <v>0</v>
      </c>
      <c r="H57" s="13" t="s">
        <v>695</v>
      </c>
      <c r="I57" s="13" t="s">
        <v>695</v>
      </c>
      <c r="J57" s="13" t="s">
        <v>694</v>
      </c>
      <c r="K57" s="13" t="s">
        <v>694</v>
      </c>
      <c r="L57" s="13" t="n">
        <f aca="false">COUNTIF(H57:K57,"Y")</f>
        <v>2</v>
      </c>
      <c r="M57" s="13" t="n">
        <f aca="false">C57+L57</f>
        <v>2</v>
      </c>
      <c r="N57" s="13" t="n">
        <v>0</v>
      </c>
      <c r="O57" s="13"/>
      <c r="P57" s="11" t="s">
        <v>170</v>
      </c>
      <c r="Q57" s="13" t="s">
        <v>694</v>
      </c>
      <c r="R57" s="13" t="n">
        <f aca="false">D57+IF(Q57="Y",1,0)</f>
        <v>0</v>
      </c>
      <c r="S57" s="13" t="n">
        <f aca="false">R57+L57+N57</f>
        <v>2</v>
      </c>
    </row>
    <row r="58" customFormat="false" ht="15" hidden="false" customHeight="true" outlineLevel="0" collapsed="false">
      <c r="A58" s="11" t="s">
        <v>316</v>
      </c>
      <c r="B58" s="13" t="n">
        <f aca="false">COUNTIF(Matrix!E58:L58,"A")-COUNTIF(Matrix!I58,"A")</f>
        <v>1</v>
      </c>
      <c r="C58" s="13" t="n">
        <f aca="false">COUNTIF(Matrix!E58:L58,"A")</f>
        <v>1</v>
      </c>
      <c r="D58" s="13" t="n">
        <f aca="false">COUNTIF(Matrix!E58:L58,"A")+COUNTIF(Matrix!E58:L58,"C")+COUNTIF(Matrix!E58:L58,"D")+COUNTIF(Matrix!E58:L58,"E")</f>
        <v>1</v>
      </c>
      <c r="E58" s="13" t="n">
        <f aca="false">COUNTIF(Matrix!E58:L58,"C")</f>
        <v>0</v>
      </c>
      <c r="F58" s="13" t="n">
        <f aca="false">COUNTIF(Matrix!E58:L58,"D")</f>
        <v>0</v>
      </c>
      <c r="G58" s="13" t="n">
        <f aca="false">D58-C58</f>
        <v>0</v>
      </c>
      <c r="H58" s="13" t="s">
        <v>695</v>
      </c>
      <c r="I58" s="13" t="s">
        <v>695</v>
      </c>
      <c r="J58" s="13" t="s">
        <v>695</v>
      </c>
      <c r="K58" s="13" t="s">
        <v>694</v>
      </c>
      <c r="L58" s="13" t="n">
        <f aca="false">COUNTIF(H58:K58,"Y")</f>
        <v>3</v>
      </c>
      <c r="M58" s="13" t="n">
        <f aca="false">C58+L58</f>
        <v>4</v>
      </c>
      <c r="N58" s="13" t="n">
        <v>0</v>
      </c>
      <c r="O58" s="13"/>
      <c r="P58" s="11" t="s">
        <v>166</v>
      </c>
      <c r="Q58" s="13" t="s">
        <v>694</v>
      </c>
      <c r="R58" s="13" t="n">
        <f aca="false">D58+IF(Q58="Y",1,0)</f>
        <v>1</v>
      </c>
      <c r="S58" s="13" t="n">
        <f aca="false">R58+L58+N58</f>
        <v>4</v>
      </c>
    </row>
    <row r="59" customFormat="false" ht="15" hidden="false" customHeight="true" outlineLevel="0" collapsed="false">
      <c r="A59" s="11" t="s">
        <v>318</v>
      </c>
      <c r="B59" s="13" t="n">
        <f aca="false">COUNTIF(Matrix!E59:L59,"A")-COUNTIF(Matrix!I59,"A")</f>
        <v>1</v>
      </c>
      <c r="C59" s="13" t="n">
        <f aca="false">COUNTIF(Matrix!E59:L59,"A")</f>
        <v>2</v>
      </c>
      <c r="D59" s="13" t="n">
        <f aca="false">COUNTIF(Matrix!E59:L59,"A")+COUNTIF(Matrix!E59:L59,"C")+COUNTIF(Matrix!E59:L59,"D")+COUNTIF(Matrix!E59:L59,"E")</f>
        <v>4</v>
      </c>
      <c r="E59" s="13" t="n">
        <f aca="false">COUNTIF(Matrix!E59:L59,"C")</f>
        <v>1</v>
      </c>
      <c r="F59" s="13" t="n">
        <f aca="false">COUNTIF(Matrix!E59:L59,"D")</f>
        <v>0</v>
      </c>
      <c r="G59" s="13" t="n">
        <f aca="false">D59-C59</f>
        <v>2</v>
      </c>
      <c r="H59" s="13" t="s">
        <v>695</v>
      </c>
      <c r="I59" s="13" t="s">
        <v>694</v>
      </c>
      <c r="J59" s="13" t="s">
        <v>694</v>
      </c>
      <c r="K59" s="13" t="s">
        <v>694</v>
      </c>
      <c r="L59" s="13" t="n">
        <f aca="false">COUNTIF(H59:K59,"Y")</f>
        <v>1</v>
      </c>
      <c r="M59" s="13" t="n">
        <f aca="false">C59+L59</f>
        <v>3</v>
      </c>
      <c r="N59" s="13" t="n">
        <v>0</v>
      </c>
      <c r="O59" s="13"/>
      <c r="P59" s="11" t="s">
        <v>170</v>
      </c>
      <c r="Q59" s="13" t="s">
        <v>694</v>
      </c>
      <c r="R59" s="13" t="n">
        <f aca="false">D59+IF(Q59="Y",1,0)</f>
        <v>4</v>
      </c>
      <c r="S59" s="13" t="n">
        <f aca="false">R59+L59+N59</f>
        <v>5</v>
      </c>
    </row>
    <row r="60" customFormat="false" ht="15" hidden="false" customHeight="true" outlineLevel="0" collapsed="false">
      <c r="A60" s="11" t="s">
        <v>321</v>
      </c>
      <c r="B60" s="13" t="n">
        <f aca="false">COUNTIF(Matrix!E60:L60,"A")-COUNTIF(Matrix!I60,"A")</f>
        <v>2</v>
      </c>
      <c r="C60" s="13" t="n">
        <f aca="false">COUNTIF(Matrix!E60:L60,"A")</f>
        <v>2</v>
      </c>
      <c r="D60" s="13" t="n">
        <f aca="false">COUNTIF(Matrix!E60:L60,"A")+COUNTIF(Matrix!E60:L60,"C")+COUNTIF(Matrix!E60:L60,"D")+COUNTIF(Matrix!E60:L60,"E")</f>
        <v>2</v>
      </c>
      <c r="E60" s="13" t="n">
        <f aca="false">COUNTIF(Matrix!E60:L60,"C")</f>
        <v>0</v>
      </c>
      <c r="F60" s="13" t="n">
        <f aca="false">COUNTIF(Matrix!E60:L60,"D")</f>
        <v>0</v>
      </c>
      <c r="G60" s="13" t="n">
        <f aca="false">D60-C60</f>
        <v>0</v>
      </c>
      <c r="H60" s="13" t="s">
        <v>695</v>
      </c>
      <c r="I60" s="13" t="s">
        <v>695</v>
      </c>
      <c r="J60" s="13" t="s">
        <v>694</v>
      </c>
      <c r="K60" s="13" t="s">
        <v>694</v>
      </c>
      <c r="L60" s="13" t="n">
        <f aca="false">COUNTIF(H60:K60,"Y")</f>
        <v>2</v>
      </c>
      <c r="M60" s="13" t="n">
        <f aca="false">C60+L60</f>
        <v>4</v>
      </c>
      <c r="N60" s="13" t="n">
        <v>0</v>
      </c>
      <c r="O60" s="13"/>
      <c r="P60" s="11" t="s">
        <v>170</v>
      </c>
      <c r="Q60" s="13" t="s">
        <v>694</v>
      </c>
      <c r="R60" s="13" t="n">
        <f aca="false">D60+IF(Q60="Y",1,0)</f>
        <v>2</v>
      </c>
      <c r="S60" s="13" t="n">
        <f aca="false">R60+L60+N60</f>
        <v>4</v>
      </c>
    </row>
    <row r="61" customFormat="false" ht="15" hidden="false" customHeight="true" outlineLevel="0" collapsed="false">
      <c r="A61" s="11" t="s">
        <v>324</v>
      </c>
      <c r="B61" s="13" t="n">
        <f aca="false">COUNTIF(Matrix!E61:L61,"A")-COUNTIF(Matrix!I61,"A")</f>
        <v>1</v>
      </c>
      <c r="C61" s="13" t="n">
        <f aca="false">COUNTIF(Matrix!E61:L61,"A")</f>
        <v>1</v>
      </c>
      <c r="D61" s="13" t="n">
        <f aca="false">COUNTIF(Matrix!E61:L61,"A")+COUNTIF(Matrix!E61:L61,"C")+COUNTIF(Matrix!E61:L61,"D")+COUNTIF(Matrix!E61:L61,"E")</f>
        <v>1</v>
      </c>
      <c r="E61" s="13" t="n">
        <f aca="false">COUNTIF(Matrix!E61:L61,"C")</f>
        <v>0</v>
      </c>
      <c r="F61" s="13" t="n">
        <f aca="false">COUNTIF(Matrix!E61:L61,"D")</f>
        <v>0</v>
      </c>
      <c r="G61" s="13" t="n">
        <f aca="false">D61-C61</f>
        <v>0</v>
      </c>
      <c r="H61" s="13" t="s">
        <v>695</v>
      </c>
      <c r="I61" s="13" t="s">
        <v>694</v>
      </c>
      <c r="J61" s="13" t="s">
        <v>695</v>
      </c>
      <c r="K61" s="13" t="s">
        <v>695</v>
      </c>
      <c r="L61" s="13" t="n">
        <f aca="false">COUNTIF(H61:K61,"Y")</f>
        <v>3</v>
      </c>
      <c r="M61" s="13" t="n">
        <f aca="false">C61+L61</f>
        <v>4</v>
      </c>
      <c r="N61" s="13" t="n">
        <v>0</v>
      </c>
      <c r="O61" s="13"/>
      <c r="P61" s="11" t="s">
        <v>162</v>
      </c>
      <c r="Q61" s="13" t="s">
        <v>694</v>
      </c>
      <c r="R61" s="13" t="n">
        <f aca="false">D61+IF(Q61="Y",1,0)</f>
        <v>1</v>
      </c>
      <c r="S61" s="13" t="n">
        <f aca="false">R61+L61+N61</f>
        <v>4</v>
      </c>
    </row>
    <row r="62" customFormat="false" ht="15" hidden="false" customHeight="true" outlineLevel="0" collapsed="false">
      <c r="A62" s="11" t="s">
        <v>327</v>
      </c>
      <c r="B62" s="13" t="n">
        <f aca="false">COUNTIF(Matrix!E62:L62,"A")-COUNTIF(Matrix!I62,"A")</f>
        <v>1</v>
      </c>
      <c r="C62" s="13" t="n">
        <f aca="false">COUNTIF(Matrix!E62:L62,"A")</f>
        <v>1</v>
      </c>
      <c r="D62" s="13" t="n">
        <f aca="false">COUNTIF(Matrix!E62:L62,"A")+COUNTIF(Matrix!E62:L62,"C")+COUNTIF(Matrix!E62:L62,"D")+COUNTIF(Matrix!E62:L62,"E")</f>
        <v>1</v>
      </c>
      <c r="E62" s="13" t="n">
        <f aca="false">COUNTIF(Matrix!E62:L62,"C")</f>
        <v>0</v>
      </c>
      <c r="F62" s="13" t="n">
        <f aca="false">COUNTIF(Matrix!E62:L62,"D")</f>
        <v>0</v>
      </c>
      <c r="G62" s="13" t="n">
        <f aca="false">D62-C62</f>
        <v>0</v>
      </c>
      <c r="H62" s="13" t="s">
        <v>695</v>
      </c>
      <c r="I62" s="13" t="s">
        <v>694</v>
      </c>
      <c r="J62" s="13" t="s">
        <v>694</v>
      </c>
      <c r="K62" s="13" t="s">
        <v>694</v>
      </c>
      <c r="L62" s="13" t="n">
        <f aca="false">COUNTIF(H62:K62,"Y")</f>
        <v>1</v>
      </c>
      <c r="M62" s="13" t="n">
        <f aca="false">C62+L62</f>
        <v>2</v>
      </c>
      <c r="N62" s="13" t="n">
        <v>0</v>
      </c>
      <c r="O62" s="13"/>
      <c r="P62" s="11" t="s">
        <v>174</v>
      </c>
      <c r="Q62" s="13" t="s">
        <v>694</v>
      </c>
      <c r="R62" s="13" t="n">
        <f aca="false">D62+IF(Q62="Y",1,0)</f>
        <v>1</v>
      </c>
      <c r="S62" s="13" t="n">
        <f aca="false">R62+L62+N62</f>
        <v>2</v>
      </c>
    </row>
    <row r="63" customFormat="false" ht="15" hidden="false" customHeight="true" outlineLevel="0" collapsed="false">
      <c r="A63" s="11" t="s">
        <v>329</v>
      </c>
      <c r="B63" s="13" t="n">
        <f aca="false">COUNTIF(Matrix!E63:L63,"A")-COUNTIF(Matrix!I63,"A")</f>
        <v>2</v>
      </c>
      <c r="C63" s="13" t="n">
        <f aca="false">COUNTIF(Matrix!E63:L63,"A")</f>
        <v>2</v>
      </c>
      <c r="D63" s="13" t="n">
        <f aca="false">COUNTIF(Matrix!E63:L63,"A")+COUNTIF(Matrix!E63:L63,"C")+COUNTIF(Matrix!E63:L63,"D")+COUNTIF(Matrix!E63:L63,"E")</f>
        <v>2</v>
      </c>
      <c r="E63" s="13" t="n">
        <f aca="false">COUNTIF(Matrix!E63:L63,"C")</f>
        <v>0</v>
      </c>
      <c r="F63" s="13" t="n">
        <f aca="false">COUNTIF(Matrix!E63:L63,"D")</f>
        <v>0</v>
      </c>
      <c r="G63" s="13" t="n">
        <f aca="false">D63-C63</f>
        <v>0</v>
      </c>
      <c r="H63" s="13" t="s">
        <v>695</v>
      </c>
      <c r="I63" s="13" t="s">
        <v>698</v>
      </c>
      <c r="J63" s="13" t="s">
        <v>695</v>
      </c>
      <c r="K63" s="13" t="s">
        <v>695</v>
      </c>
      <c r="L63" s="13" t="n">
        <f aca="false">COUNTIF(H63:K63,"Y")</f>
        <v>3</v>
      </c>
      <c r="M63" s="13" t="n">
        <f aca="false">C63+L63</f>
        <v>5</v>
      </c>
      <c r="N63" s="13" t="n">
        <v>0</v>
      </c>
      <c r="O63" s="13"/>
      <c r="P63" s="11" t="s">
        <v>174</v>
      </c>
      <c r="Q63" s="13" t="s">
        <v>694</v>
      </c>
      <c r="R63" s="13" t="n">
        <f aca="false">D63+IF(Q63="Y",1,0)</f>
        <v>2</v>
      </c>
      <c r="S63" s="13" t="n">
        <f aca="false">R63+L63+N63</f>
        <v>5</v>
      </c>
    </row>
    <row r="64" customFormat="false" ht="15" hidden="false" customHeight="true" outlineLevel="0" collapsed="false">
      <c r="A64" s="11" t="s">
        <v>331</v>
      </c>
      <c r="B64" s="13" t="n">
        <f aca="false">COUNTIF(Matrix!E64:L64,"A")-COUNTIF(Matrix!I64,"A")</f>
        <v>1</v>
      </c>
      <c r="C64" s="13" t="n">
        <f aca="false">COUNTIF(Matrix!E64:L64,"A")</f>
        <v>1</v>
      </c>
      <c r="D64" s="13" t="n">
        <f aca="false">COUNTIF(Matrix!E64:L64,"A")+COUNTIF(Matrix!E64:L64,"C")+COUNTIF(Matrix!E64:L64,"D")+COUNTIF(Matrix!E64:L64,"E")</f>
        <v>2</v>
      </c>
      <c r="E64" s="13" t="n">
        <f aca="false">COUNTIF(Matrix!E64:L64,"C")</f>
        <v>0</v>
      </c>
      <c r="F64" s="13" t="n">
        <f aca="false">COUNTIF(Matrix!E64:L64,"D")</f>
        <v>0</v>
      </c>
      <c r="G64" s="13" t="n">
        <f aca="false">D64-C64</f>
        <v>1</v>
      </c>
      <c r="H64" s="13" t="s">
        <v>695</v>
      </c>
      <c r="I64" s="13" t="s">
        <v>695</v>
      </c>
      <c r="J64" s="13" t="s">
        <v>694</v>
      </c>
      <c r="K64" s="13" t="s">
        <v>694</v>
      </c>
      <c r="L64" s="13" t="n">
        <f aca="false">COUNTIF(H64:K64,"Y")</f>
        <v>2</v>
      </c>
      <c r="M64" s="13" t="n">
        <f aca="false">C64+L64</f>
        <v>3</v>
      </c>
      <c r="N64" s="13" t="n">
        <v>1</v>
      </c>
      <c r="O64" s="13" t="s">
        <v>699</v>
      </c>
      <c r="P64" s="11" t="s">
        <v>170</v>
      </c>
      <c r="Q64" s="13" t="s">
        <v>695</v>
      </c>
      <c r="R64" s="13" t="n">
        <f aca="false">D64+IF(Q64="Y",1,0)</f>
        <v>3</v>
      </c>
      <c r="S64" s="13" t="n">
        <f aca="false">R64+L64+N64</f>
        <v>6</v>
      </c>
    </row>
    <row r="65" customFormat="false" ht="15" hidden="false" customHeight="true" outlineLevel="0" collapsed="false">
      <c r="A65" s="11" t="s">
        <v>334</v>
      </c>
      <c r="B65" s="13" t="n">
        <f aca="false">COUNTIF(Matrix!E65:L65,"A")-COUNTIF(Matrix!I65,"A")</f>
        <v>2</v>
      </c>
      <c r="C65" s="13" t="n">
        <f aca="false">COUNTIF(Matrix!E65:L65,"A")</f>
        <v>2</v>
      </c>
      <c r="D65" s="13" t="n">
        <f aca="false">COUNTIF(Matrix!E65:L65,"A")+COUNTIF(Matrix!E65:L65,"C")+COUNTIF(Matrix!E65:L65,"D")+COUNTIF(Matrix!E65:L65,"E")</f>
        <v>2</v>
      </c>
      <c r="E65" s="13" t="n">
        <f aca="false">COUNTIF(Matrix!E65:L65,"C")</f>
        <v>0</v>
      </c>
      <c r="F65" s="13" t="n">
        <f aca="false">COUNTIF(Matrix!E65:L65,"D")</f>
        <v>0</v>
      </c>
      <c r="G65" s="13" t="n">
        <f aca="false">D65-C65</f>
        <v>0</v>
      </c>
      <c r="H65" s="13" t="s">
        <v>695</v>
      </c>
      <c r="I65" s="13" t="s">
        <v>695</v>
      </c>
      <c r="J65" s="13" t="s">
        <v>694</v>
      </c>
      <c r="K65" s="13" t="s">
        <v>694</v>
      </c>
      <c r="L65" s="13" t="n">
        <f aca="false">COUNTIF(H65:K65,"Y")</f>
        <v>2</v>
      </c>
      <c r="M65" s="13" t="n">
        <f aca="false">C65+L65</f>
        <v>4</v>
      </c>
      <c r="N65" s="13" t="n">
        <v>0</v>
      </c>
      <c r="O65" s="13"/>
      <c r="P65" s="11" t="s">
        <v>170</v>
      </c>
      <c r="Q65" s="13" t="s">
        <v>695</v>
      </c>
      <c r="R65" s="13" t="n">
        <f aca="false">D65+IF(Q65="Y",1,0)</f>
        <v>3</v>
      </c>
      <c r="S65" s="13" t="n">
        <f aca="false">R65+L65+N65</f>
        <v>5</v>
      </c>
    </row>
    <row r="66" customFormat="false" ht="15" hidden="false" customHeight="true" outlineLevel="0" collapsed="false">
      <c r="A66" s="11" t="s">
        <v>337</v>
      </c>
      <c r="B66" s="13" t="n">
        <f aca="false">COUNTIF(Matrix!E66:L66,"A")-COUNTIF(Matrix!I66,"A")</f>
        <v>1</v>
      </c>
      <c r="C66" s="13" t="n">
        <f aca="false">COUNTIF(Matrix!E66:L66,"A")</f>
        <v>1</v>
      </c>
      <c r="D66" s="13" t="n">
        <f aca="false">COUNTIF(Matrix!E66:L66,"A")+COUNTIF(Matrix!E66:L66,"C")+COUNTIF(Matrix!E66:L66,"D")+COUNTIF(Matrix!E66:L66,"E")</f>
        <v>1</v>
      </c>
      <c r="E66" s="13" t="n">
        <f aca="false">COUNTIF(Matrix!E66:L66,"C")</f>
        <v>0</v>
      </c>
      <c r="F66" s="13" t="n">
        <f aca="false">COUNTIF(Matrix!E66:L66,"D")</f>
        <v>0</v>
      </c>
      <c r="G66" s="13" t="n">
        <f aca="false">D66-C66</f>
        <v>0</v>
      </c>
      <c r="H66" s="13" t="s">
        <v>695</v>
      </c>
      <c r="I66" s="13" t="s">
        <v>695</v>
      </c>
      <c r="J66" s="13" t="s">
        <v>694</v>
      </c>
      <c r="K66" s="13" t="s">
        <v>694</v>
      </c>
      <c r="L66" s="13" t="n">
        <f aca="false">COUNTIF(H66:K66,"Y")</f>
        <v>2</v>
      </c>
      <c r="M66" s="13" t="n">
        <f aca="false">C66+L66</f>
        <v>3</v>
      </c>
      <c r="N66" s="13" t="n">
        <v>0</v>
      </c>
      <c r="O66" s="13"/>
      <c r="P66" s="11" t="s">
        <v>166</v>
      </c>
      <c r="Q66" s="13" t="s">
        <v>694</v>
      </c>
      <c r="R66" s="13" t="n">
        <f aca="false">D66+IF(Q66="Y",1,0)</f>
        <v>1</v>
      </c>
      <c r="S66" s="13" t="n">
        <f aca="false">R66+L66+N66</f>
        <v>3</v>
      </c>
    </row>
    <row r="67" customFormat="false" ht="15" hidden="false" customHeight="true" outlineLevel="0" collapsed="false">
      <c r="A67" s="11" t="s">
        <v>340</v>
      </c>
      <c r="B67" s="13" t="n">
        <f aca="false">COUNTIF(Matrix!E67:L67,"A")-COUNTIF(Matrix!I67,"A")</f>
        <v>1</v>
      </c>
      <c r="C67" s="13" t="n">
        <f aca="false">COUNTIF(Matrix!E67:L67,"A")</f>
        <v>1</v>
      </c>
      <c r="D67" s="13" t="n">
        <f aca="false">COUNTIF(Matrix!E67:L67,"A")+COUNTIF(Matrix!E67:L67,"C")+COUNTIF(Matrix!E67:L67,"D")+COUNTIF(Matrix!E67:L67,"E")</f>
        <v>1</v>
      </c>
      <c r="E67" s="13" t="n">
        <f aca="false">COUNTIF(Matrix!E67:L67,"C")</f>
        <v>0</v>
      </c>
      <c r="F67" s="13" t="n">
        <f aca="false">COUNTIF(Matrix!E67:L67,"D")</f>
        <v>0</v>
      </c>
      <c r="G67" s="13" t="n">
        <f aca="false">D67-C67</f>
        <v>0</v>
      </c>
      <c r="H67" s="13" t="s">
        <v>695</v>
      </c>
      <c r="I67" s="13" t="s">
        <v>695</v>
      </c>
      <c r="J67" s="13" t="s">
        <v>695</v>
      </c>
      <c r="K67" s="13" t="s">
        <v>695</v>
      </c>
      <c r="L67" s="13" t="n">
        <f aca="false">COUNTIF(H67:K67,"Y")</f>
        <v>4</v>
      </c>
      <c r="M67" s="13" t="n">
        <f aca="false">C67+L67</f>
        <v>5</v>
      </c>
      <c r="N67" s="13" t="n">
        <v>0</v>
      </c>
      <c r="O67" s="13"/>
      <c r="P67" s="11" t="s">
        <v>174</v>
      </c>
      <c r="Q67" s="13" t="s">
        <v>695</v>
      </c>
      <c r="R67" s="13" t="n">
        <f aca="false">D67+IF(Q67="Y",1,0)</f>
        <v>2</v>
      </c>
      <c r="S67" s="13" t="n">
        <f aca="false">R67+L67+N67</f>
        <v>6</v>
      </c>
    </row>
    <row r="68" customFormat="false" ht="15" hidden="false" customHeight="true" outlineLevel="0" collapsed="false">
      <c r="A68" s="11" t="s">
        <v>342</v>
      </c>
      <c r="B68" s="13" t="n">
        <f aca="false">COUNTIF(Matrix!E68:L68,"A")-COUNTIF(Matrix!I68,"A")</f>
        <v>1</v>
      </c>
      <c r="C68" s="13" t="n">
        <f aca="false">COUNTIF(Matrix!E68:L68,"A")</f>
        <v>1</v>
      </c>
      <c r="D68" s="13" t="n">
        <f aca="false">COUNTIF(Matrix!E68:L68,"A")+COUNTIF(Matrix!E68:L68,"C")+COUNTIF(Matrix!E68:L68,"D")+COUNTIF(Matrix!E68:L68,"E")</f>
        <v>3</v>
      </c>
      <c r="E68" s="13" t="n">
        <f aca="false">COUNTIF(Matrix!E68:L68,"C")</f>
        <v>1</v>
      </c>
      <c r="F68" s="13" t="n">
        <f aca="false">COUNTIF(Matrix!E68:L68,"D")</f>
        <v>0</v>
      </c>
      <c r="G68" s="13" t="n">
        <f aca="false">D68-C68</f>
        <v>2</v>
      </c>
      <c r="H68" s="13" t="s">
        <v>695</v>
      </c>
      <c r="I68" s="13" t="s">
        <v>694</v>
      </c>
      <c r="J68" s="13" t="s">
        <v>695</v>
      </c>
      <c r="K68" s="13" t="s">
        <v>694</v>
      </c>
      <c r="L68" s="13" t="n">
        <f aca="false">COUNTIF(H68:K68,"Y")</f>
        <v>2</v>
      </c>
      <c r="M68" s="13" t="n">
        <f aca="false">C68+L68</f>
        <v>3</v>
      </c>
      <c r="N68" s="13" t="n">
        <v>0</v>
      </c>
      <c r="O68" s="13"/>
      <c r="P68" s="11" t="s">
        <v>170</v>
      </c>
      <c r="Q68" s="13" t="s">
        <v>694</v>
      </c>
      <c r="R68" s="13" t="n">
        <f aca="false">D68+IF(Q68="Y",1,0)</f>
        <v>3</v>
      </c>
      <c r="S68" s="13" t="n">
        <f aca="false">R68+L68+N68</f>
        <v>5</v>
      </c>
    </row>
    <row r="69" customFormat="false" ht="15" hidden="false" customHeight="true" outlineLevel="0" collapsed="false">
      <c r="A69" s="11" t="s">
        <v>345</v>
      </c>
      <c r="B69" s="13" t="n">
        <f aca="false">COUNTIF(Matrix!E69:L69,"A")-COUNTIF(Matrix!I69,"A")</f>
        <v>0</v>
      </c>
      <c r="C69" s="13" t="n">
        <f aca="false">COUNTIF(Matrix!E69:L69,"A")</f>
        <v>0</v>
      </c>
      <c r="D69" s="13" t="n">
        <f aca="false">COUNTIF(Matrix!E69:L69,"A")+COUNTIF(Matrix!E69:L69,"C")+COUNTIF(Matrix!E69:L69,"D")+COUNTIF(Matrix!E69:L69,"E")</f>
        <v>0</v>
      </c>
      <c r="E69" s="13" t="n">
        <f aca="false">COUNTIF(Matrix!E69:L69,"C")</f>
        <v>0</v>
      </c>
      <c r="F69" s="13" t="n">
        <f aca="false">COUNTIF(Matrix!E69:L69,"D")</f>
        <v>0</v>
      </c>
      <c r="G69" s="13" t="n">
        <f aca="false">D69-C69</f>
        <v>0</v>
      </c>
      <c r="H69" s="13" t="s">
        <v>695</v>
      </c>
      <c r="I69" s="13" t="s">
        <v>695</v>
      </c>
      <c r="J69" s="13" t="s">
        <v>695</v>
      </c>
      <c r="K69" s="13" t="s">
        <v>694</v>
      </c>
      <c r="L69" s="13" t="n">
        <f aca="false">COUNTIF(H69:K69,"Y")</f>
        <v>3</v>
      </c>
      <c r="M69" s="13" t="n">
        <f aca="false">C69+L69</f>
        <v>3</v>
      </c>
      <c r="N69" s="13" t="n">
        <v>0</v>
      </c>
      <c r="O69" s="13"/>
      <c r="P69" s="11" t="s">
        <v>174</v>
      </c>
      <c r="Q69" s="13" t="s">
        <v>695</v>
      </c>
      <c r="R69" s="13" t="n">
        <f aca="false">D69+IF(Q69="Y",1,0)</f>
        <v>1</v>
      </c>
      <c r="S69" s="13" t="n">
        <f aca="false">R69+L69+N69</f>
        <v>4</v>
      </c>
    </row>
    <row r="70" customFormat="false" ht="15" hidden="false" customHeight="true" outlineLevel="0" collapsed="false">
      <c r="A70" s="11" t="s">
        <v>348</v>
      </c>
      <c r="B70" s="13" t="n">
        <f aca="false">COUNTIF(Matrix!E70:L70,"A")-COUNTIF(Matrix!I70,"A")</f>
        <v>1</v>
      </c>
      <c r="C70" s="13" t="n">
        <f aca="false">COUNTIF(Matrix!E70:L70,"A")</f>
        <v>1</v>
      </c>
      <c r="D70" s="13" t="n">
        <f aca="false">COUNTIF(Matrix!E70:L70,"A")+COUNTIF(Matrix!E70:L70,"C")+COUNTIF(Matrix!E70:L70,"D")+COUNTIF(Matrix!E70:L70,"E")</f>
        <v>3</v>
      </c>
      <c r="E70" s="13" t="n">
        <f aca="false">COUNTIF(Matrix!E70:L70,"C")</f>
        <v>1</v>
      </c>
      <c r="F70" s="13" t="n">
        <f aca="false">COUNTIF(Matrix!E70:L70,"D")</f>
        <v>1</v>
      </c>
      <c r="G70" s="13" t="n">
        <f aca="false">D70-C70</f>
        <v>2</v>
      </c>
      <c r="H70" s="13" t="s">
        <v>695</v>
      </c>
      <c r="I70" s="13" t="s">
        <v>695</v>
      </c>
      <c r="J70" s="13" t="s">
        <v>694</v>
      </c>
      <c r="K70" s="13" t="s">
        <v>694</v>
      </c>
      <c r="L70" s="13" t="n">
        <f aca="false">COUNTIF(H70:K70,"Y")</f>
        <v>2</v>
      </c>
      <c r="M70" s="13" t="n">
        <f aca="false">C70+L70</f>
        <v>3</v>
      </c>
      <c r="N70" s="13" t="n">
        <v>0</v>
      </c>
      <c r="O70" s="13"/>
      <c r="P70" s="11" t="s">
        <v>181</v>
      </c>
      <c r="Q70" s="13" t="s">
        <v>695</v>
      </c>
      <c r="R70" s="13" t="n">
        <f aca="false">D70+IF(Q70="Y",1,0)</f>
        <v>4</v>
      </c>
      <c r="S70" s="13" t="n">
        <f aca="false">R70+L70+N70</f>
        <v>6</v>
      </c>
    </row>
    <row r="71" customFormat="false" ht="15" hidden="false" customHeight="true" outlineLevel="0" collapsed="false">
      <c r="A71" s="11" t="s">
        <v>350</v>
      </c>
      <c r="B71" s="13" t="n">
        <f aca="false">COUNTIF(Matrix!E71:L71,"A")-COUNTIF(Matrix!I71,"A")</f>
        <v>1</v>
      </c>
      <c r="C71" s="13" t="n">
        <f aca="false">COUNTIF(Matrix!E71:L71,"A")</f>
        <v>2</v>
      </c>
      <c r="D71" s="13" t="n">
        <f aca="false">COUNTIF(Matrix!E71:L71,"A")+COUNTIF(Matrix!E71:L71,"C")+COUNTIF(Matrix!E71:L71,"D")+COUNTIF(Matrix!E71:L71,"E")</f>
        <v>3</v>
      </c>
      <c r="E71" s="13" t="n">
        <f aca="false">COUNTIF(Matrix!E71:L71,"C")</f>
        <v>1</v>
      </c>
      <c r="F71" s="13" t="n">
        <f aca="false">COUNTIF(Matrix!E71:L71,"D")</f>
        <v>0</v>
      </c>
      <c r="G71" s="13" t="n">
        <f aca="false">D71-C71</f>
        <v>1</v>
      </c>
      <c r="H71" s="13" t="s">
        <v>695</v>
      </c>
      <c r="I71" s="13" t="s">
        <v>695</v>
      </c>
      <c r="J71" s="13" t="s">
        <v>694</v>
      </c>
      <c r="K71" s="13" t="s">
        <v>694</v>
      </c>
      <c r="L71" s="13" t="n">
        <f aca="false">COUNTIF(H71:K71,"Y")</f>
        <v>2</v>
      </c>
      <c r="M71" s="13" t="n">
        <f aca="false">C71+L71</f>
        <v>4</v>
      </c>
      <c r="N71" s="13" t="n">
        <v>0</v>
      </c>
      <c r="O71" s="13"/>
      <c r="P71" s="11" t="s">
        <v>181</v>
      </c>
      <c r="Q71" s="13" t="s">
        <v>694</v>
      </c>
      <c r="R71" s="13" t="n">
        <f aca="false">D71+IF(Q71="Y",1,0)</f>
        <v>3</v>
      </c>
      <c r="S71" s="13" t="n">
        <f aca="false">R71+L71+N71</f>
        <v>5</v>
      </c>
    </row>
    <row r="72" customFormat="false" ht="15" hidden="false" customHeight="true" outlineLevel="0" collapsed="false">
      <c r="A72" s="11" t="s">
        <v>353</v>
      </c>
      <c r="B72" s="13" t="n">
        <f aca="false">COUNTIF(Matrix!E72:L72,"A")-COUNTIF(Matrix!I72,"A")</f>
        <v>1</v>
      </c>
      <c r="C72" s="13" t="n">
        <f aca="false">COUNTIF(Matrix!E72:L72,"A")</f>
        <v>1</v>
      </c>
      <c r="D72" s="13" t="n">
        <f aca="false">COUNTIF(Matrix!E72:L72,"A")+COUNTIF(Matrix!E72:L72,"C")+COUNTIF(Matrix!E72:L72,"D")+COUNTIF(Matrix!E72:L72,"E")</f>
        <v>2</v>
      </c>
      <c r="E72" s="13" t="n">
        <f aca="false">COUNTIF(Matrix!E72:L72,"C")</f>
        <v>0</v>
      </c>
      <c r="F72" s="13" t="n">
        <f aca="false">COUNTIF(Matrix!E72:L72,"D")</f>
        <v>0</v>
      </c>
      <c r="G72" s="13" t="n">
        <f aca="false">D72-C72</f>
        <v>1</v>
      </c>
      <c r="H72" s="13" t="s">
        <v>695</v>
      </c>
      <c r="I72" s="13" t="s">
        <v>695</v>
      </c>
      <c r="J72" s="13" t="s">
        <v>694</v>
      </c>
      <c r="K72" s="13" t="s">
        <v>694</v>
      </c>
      <c r="L72" s="13" t="n">
        <f aca="false">COUNTIF(H72:K72,"Y")</f>
        <v>2</v>
      </c>
      <c r="M72" s="13" t="n">
        <f aca="false">C72+L72</f>
        <v>3</v>
      </c>
      <c r="N72" s="13" t="n">
        <v>0</v>
      </c>
      <c r="O72" s="13"/>
      <c r="P72" s="11" t="s">
        <v>170</v>
      </c>
      <c r="Q72" s="13" t="s">
        <v>694</v>
      </c>
      <c r="R72" s="13" t="n">
        <f aca="false">D72+IF(Q72="Y",1,0)</f>
        <v>2</v>
      </c>
      <c r="S72" s="13" t="n">
        <f aca="false">R72+L72+N72</f>
        <v>4</v>
      </c>
    </row>
    <row r="73" customFormat="false" ht="15" hidden="false" customHeight="true" outlineLevel="0" collapsed="false">
      <c r="A73" s="11" t="s">
        <v>357</v>
      </c>
      <c r="B73" s="13" t="n">
        <f aca="false">COUNTIF(Matrix!E73:L73,"A")-COUNTIF(Matrix!I73,"A")</f>
        <v>2</v>
      </c>
      <c r="C73" s="13" t="n">
        <f aca="false">COUNTIF(Matrix!E73:L73,"A")</f>
        <v>2</v>
      </c>
      <c r="D73" s="13" t="n">
        <f aca="false">COUNTIF(Matrix!E73:L73,"A")+COUNTIF(Matrix!E73:L73,"C")+COUNTIF(Matrix!E73:L73,"D")+COUNTIF(Matrix!E73:L73,"E")</f>
        <v>3</v>
      </c>
      <c r="E73" s="13" t="n">
        <f aca="false">COUNTIF(Matrix!E73:L73,"C")</f>
        <v>1</v>
      </c>
      <c r="F73" s="13" t="n">
        <f aca="false">COUNTIF(Matrix!E73:L73,"D")</f>
        <v>0</v>
      </c>
      <c r="G73" s="13" t="n">
        <f aca="false">D73-C73</f>
        <v>1</v>
      </c>
      <c r="H73" s="13" t="s">
        <v>695</v>
      </c>
      <c r="I73" s="13" t="s">
        <v>695</v>
      </c>
      <c r="J73" s="13" t="s">
        <v>694</v>
      </c>
      <c r="K73" s="13" t="s">
        <v>694</v>
      </c>
      <c r="L73" s="13" t="n">
        <f aca="false">COUNTIF(H73:K73,"Y")</f>
        <v>2</v>
      </c>
      <c r="M73" s="13" t="n">
        <f aca="false">C73+L73</f>
        <v>4</v>
      </c>
      <c r="N73" s="13" t="n">
        <v>0</v>
      </c>
      <c r="O73" s="13"/>
      <c r="P73" s="11" t="s">
        <v>170</v>
      </c>
      <c r="Q73" s="13" t="s">
        <v>695</v>
      </c>
      <c r="R73" s="13" t="n">
        <f aca="false">D73+IF(Q73="Y",1,0)</f>
        <v>4</v>
      </c>
      <c r="S73" s="13" t="n">
        <f aca="false">R73+L73+N73</f>
        <v>6</v>
      </c>
    </row>
    <row r="74" customFormat="false" ht="15" hidden="false" customHeight="true" outlineLevel="0" collapsed="false">
      <c r="A74" s="11" t="s">
        <v>359</v>
      </c>
      <c r="B74" s="13" t="n">
        <f aca="false">COUNTIF(Matrix!E74:L74,"A")-COUNTIF(Matrix!I74,"A")</f>
        <v>2</v>
      </c>
      <c r="C74" s="13" t="n">
        <f aca="false">COUNTIF(Matrix!E74:L74,"A")</f>
        <v>2</v>
      </c>
      <c r="D74" s="13" t="n">
        <f aca="false">COUNTIF(Matrix!E74:L74,"A")+COUNTIF(Matrix!E74:L74,"C")+COUNTIF(Matrix!E74:L74,"D")+COUNTIF(Matrix!E74:L74,"E")</f>
        <v>3</v>
      </c>
      <c r="E74" s="13" t="n">
        <f aca="false">COUNTIF(Matrix!E74:L74,"C")</f>
        <v>1</v>
      </c>
      <c r="F74" s="13" t="n">
        <f aca="false">COUNTIF(Matrix!E74:L74,"D")</f>
        <v>0</v>
      </c>
      <c r="G74" s="13" t="n">
        <f aca="false">D74-C74</f>
        <v>1</v>
      </c>
      <c r="H74" s="13" t="s">
        <v>695</v>
      </c>
      <c r="I74" s="13" t="s">
        <v>695</v>
      </c>
      <c r="J74" s="13" t="s">
        <v>694</v>
      </c>
      <c r="K74" s="13" t="s">
        <v>694</v>
      </c>
      <c r="L74" s="13" t="n">
        <f aca="false">COUNTIF(H74:K74,"Y")</f>
        <v>2</v>
      </c>
      <c r="M74" s="13" t="n">
        <f aca="false">C74+L74</f>
        <v>4</v>
      </c>
      <c r="N74" s="13" t="n">
        <v>0</v>
      </c>
      <c r="O74" s="13"/>
      <c r="P74" s="11" t="s">
        <v>181</v>
      </c>
      <c r="Q74" s="13" t="s">
        <v>694</v>
      </c>
      <c r="R74" s="13" t="n">
        <f aca="false">D74+IF(Q74="Y",1,0)</f>
        <v>3</v>
      </c>
      <c r="S74" s="13" t="n">
        <f aca="false">R74+L74+N74</f>
        <v>5</v>
      </c>
    </row>
    <row r="75" customFormat="false" ht="15" hidden="false" customHeight="true" outlineLevel="0" collapsed="false">
      <c r="A75" s="11" t="s">
        <v>362</v>
      </c>
      <c r="B75" s="13" t="n">
        <f aca="false">COUNTIF(Matrix!E75:L75,"A")-COUNTIF(Matrix!I75,"A")</f>
        <v>2</v>
      </c>
      <c r="C75" s="13" t="n">
        <f aca="false">COUNTIF(Matrix!E75:L75,"A")</f>
        <v>3</v>
      </c>
      <c r="D75" s="13" t="n">
        <f aca="false">COUNTIF(Matrix!E75:L75,"A")+COUNTIF(Matrix!E75:L75,"C")+COUNTIF(Matrix!E75:L75,"D")+COUNTIF(Matrix!E75:L75,"E")</f>
        <v>4</v>
      </c>
      <c r="E75" s="13" t="n">
        <f aca="false">COUNTIF(Matrix!E75:L75,"C")</f>
        <v>1</v>
      </c>
      <c r="F75" s="13" t="n">
        <f aca="false">COUNTIF(Matrix!E75:L75,"D")</f>
        <v>0</v>
      </c>
      <c r="G75" s="13" t="n">
        <f aca="false">D75-C75</f>
        <v>1</v>
      </c>
      <c r="H75" s="13" t="s">
        <v>695</v>
      </c>
      <c r="I75" s="13" t="s">
        <v>695</v>
      </c>
      <c r="J75" s="13" t="s">
        <v>694</v>
      </c>
      <c r="K75" s="13" t="s">
        <v>694</v>
      </c>
      <c r="L75" s="13" t="n">
        <f aca="false">COUNTIF(H75:K75,"Y")</f>
        <v>2</v>
      </c>
      <c r="M75" s="13" t="n">
        <f aca="false">C75+L75</f>
        <v>5</v>
      </c>
      <c r="N75" s="13" t="n">
        <v>1</v>
      </c>
      <c r="O75" s="13" t="s">
        <v>699</v>
      </c>
      <c r="P75" s="11" t="s">
        <v>181</v>
      </c>
      <c r="Q75" s="13" t="s">
        <v>694</v>
      </c>
      <c r="R75" s="13" t="n">
        <f aca="false">D75+IF(Q75="Y",1,0)</f>
        <v>4</v>
      </c>
      <c r="S75" s="13" t="n">
        <f aca="false">R75+L75+N75</f>
        <v>7</v>
      </c>
    </row>
    <row r="76" customFormat="false" ht="15" hidden="false" customHeight="true" outlineLevel="0" collapsed="false">
      <c r="A76" s="11" t="s">
        <v>364</v>
      </c>
      <c r="B76" s="13" t="n">
        <f aca="false">COUNTIF(Matrix!E76:L76,"A")-COUNTIF(Matrix!I76,"A")</f>
        <v>2</v>
      </c>
      <c r="C76" s="13" t="n">
        <f aca="false">COUNTIF(Matrix!E76:L76,"A")</f>
        <v>2</v>
      </c>
      <c r="D76" s="13" t="n">
        <f aca="false">COUNTIF(Matrix!E76:L76,"A")+COUNTIF(Matrix!E76:L76,"C")+COUNTIF(Matrix!E76:L76,"D")+COUNTIF(Matrix!E76:L76,"E")</f>
        <v>3</v>
      </c>
      <c r="E76" s="13" t="n">
        <f aca="false">COUNTIF(Matrix!E76:L76,"C")</f>
        <v>0</v>
      </c>
      <c r="F76" s="13" t="n">
        <f aca="false">COUNTIF(Matrix!E76:L76,"D")</f>
        <v>1</v>
      </c>
      <c r="G76" s="13" t="n">
        <f aca="false">D76-C76</f>
        <v>1</v>
      </c>
      <c r="H76" s="13" t="s">
        <v>695</v>
      </c>
      <c r="I76" s="13" t="s">
        <v>695</v>
      </c>
      <c r="J76" s="13" t="s">
        <v>694</v>
      </c>
      <c r="K76" s="13" t="s">
        <v>694</v>
      </c>
      <c r="L76" s="13" t="n">
        <f aca="false">COUNTIF(H76:K76,"Y")</f>
        <v>2</v>
      </c>
      <c r="M76" s="13" t="n">
        <f aca="false">C76+L76</f>
        <v>4</v>
      </c>
      <c r="N76" s="13" t="n">
        <v>0</v>
      </c>
      <c r="O76" s="13"/>
      <c r="P76" s="11" t="s">
        <v>181</v>
      </c>
      <c r="Q76" s="13" t="s">
        <v>695</v>
      </c>
      <c r="R76" s="13" t="n">
        <f aca="false">D76+IF(Q76="Y",1,0)</f>
        <v>4</v>
      </c>
      <c r="S76" s="13" t="n">
        <f aca="false">R76+L76+N76</f>
        <v>6</v>
      </c>
    </row>
    <row r="77" customFormat="false" ht="15" hidden="false" customHeight="true" outlineLevel="0" collapsed="false">
      <c r="A77" s="11" t="s">
        <v>367</v>
      </c>
      <c r="B77" s="13" t="n">
        <f aca="false">COUNTIF(Matrix!E77:L77,"A")-COUNTIF(Matrix!I77,"A")</f>
        <v>1</v>
      </c>
      <c r="C77" s="13" t="n">
        <f aca="false">COUNTIF(Matrix!E77:L77,"A")</f>
        <v>1</v>
      </c>
      <c r="D77" s="13" t="n">
        <f aca="false">COUNTIF(Matrix!E77:L77,"A")+COUNTIF(Matrix!E77:L77,"C")+COUNTIF(Matrix!E77:L77,"D")+COUNTIF(Matrix!E77:L77,"E")</f>
        <v>2</v>
      </c>
      <c r="E77" s="13" t="n">
        <f aca="false">COUNTIF(Matrix!E77:L77,"C")</f>
        <v>0</v>
      </c>
      <c r="F77" s="13" t="n">
        <f aca="false">COUNTIF(Matrix!E77:L77,"D")</f>
        <v>0</v>
      </c>
      <c r="G77" s="13" t="n">
        <f aca="false">D77-C77</f>
        <v>1</v>
      </c>
      <c r="H77" s="13" t="s">
        <v>695</v>
      </c>
      <c r="I77" s="13" t="s">
        <v>695</v>
      </c>
      <c r="J77" s="13" t="s">
        <v>695</v>
      </c>
      <c r="K77" s="13" t="s">
        <v>694</v>
      </c>
      <c r="L77" s="13" t="n">
        <f aca="false">COUNTIF(H77:K77,"Y")</f>
        <v>3</v>
      </c>
      <c r="M77" s="13" t="n">
        <f aca="false">C77+L77</f>
        <v>4</v>
      </c>
      <c r="N77" s="13" t="n">
        <v>0</v>
      </c>
      <c r="O77" s="13"/>
      <c r="P77" s="11" t="s">
        <v>166</v>
      </c>
      <c r="Q77" s="13" t="s">
        <v>694</v>
      </c>
      <c r="R77" s="13" t="n">
        <f aca="false">D77+IF(Q77="Y",1,0)</f>
        <v>2</v>
      </c>
      <c r="S77" s="13" t="n">
        <f aca="false">R77+L77+N77</f>
        <v>5</v>
      </c>
    </row>
    <row r="78" customFormat="false" ht="15" hidden="false" customHeight="true" outlineLevel="0" collapsed="false">
      <c r="A78" s="11" t="s">
        <v>369</v>
      </c>
      <c r="B78" s="13" t="n">
        <f aca="false">COUNTIF(Matrix!E78:L78,"A")-COUNTIF(Matrix!I78,"A")</f>
        <v>2</v>
      </c>
      <c r="C78" s="13" t="n">
        <f aca="false">COUNTIF(Matrix!E78:L78,"A")</f>
        <v>2</v>
      </c>
      <c r="D78" s="13" t="n">
        <f aca="false">COUNTIF(Matrix!E78:L78,"A")+COUNTIF(Matrix!E78:L78,"C")+COUNTIF(Matrix!E78:L78,"D")+COUNTIF(Matrix!E78:L78,"E")</f>
        <v>2</v>
      </c>
      <c r="E78" s="13" t="n">
        <f aca="false">COUNTIF(Matrix!E78:L78,"C")</f>
        <v>0</v>
      </c>
      <c r="F78" s="13" t="n">
        <f aca="false">COUNTIF(Matrix!E78:L78,"D")</f>
        <v>0</v>
      </c>
      <c r="G78" s="13" t="n">
        <f aca="false">D78-C78</f>
        <v>0</v>
      </c>
      <c r="H78" s="13" t="s">
        <v>695</v>
      </c>
      <c r="I78" s="13" t="s">
        <v>694</v>
      </c>
      <c r="J78" s="13" t="s">
        <v>695</v>
      </c>
      <c r="K78" s="13" t="s">
        <v>694</v>
      </c>
      <c r="L78" s="13" t="n">
        <f aca="false">COUNTIF(H78:K78,"Y")</f>
        <v>2</v>
      </c>
      <c r="M78" s="13" t="n">
        <f aca="false">C78+L78</f>
        <v>4</v>
      </c>
      <c r="N78" s="13" t="n">
        <v>0</v>
      </c>
      <c r="O78" s="13"/>
      <c r="P78" s="11" t="s">
        <v>174</v>
      </c>
      <c r="Q78" s="13" t="s">
        <v>694</v>
      </c>
      <c r="R78" s="13" t="n">
        <f aca="false">D78+IF(Q78="Y",1,0)</f>
        <v>2</v>
      </c>
      <c r="S78" s="13" t="n">
        <f aca="false">R78+L78+N78</f>
        <v>4</v>
      </c>
    </row>
    <row r="79" customFormat="false" ht="15" hidden="false" customHeight="true" outlineLevel="0" collapsed="false">
      <c r="A79" s="11" t="s">
        <v>371</v>
      </c>
      <c r="B79" s="13" t="n">
        <f aca="false">COUNTIF(Matrix!E79:L79,"A")-COUNTIF(Matrix!I79,"A")</f>
        <v>1</v>
      </c>
      <c r="C79" s="13" t="n">
        <f aca="false">COUNTIF(Matrix!E79:L79,"A")</f>
        <v>1</v>
      </c>
      <c r="D79" s="13" t="n">
        <f aca="false">COUNTIF(Matrix!E79:L79,"A")+COUNTIF(Matrix!E79:L79,"C")+COUNTIF(Matrix!E79:L79,"D")+COUNTIF(Matrix!E79:L79,"E")</f>
        <v>2</v>
      </c>
      <c r="E79" s="13" t="n">
        <f aca="false">COUNTIF(Matrix!E79:L79,"C")</f>
        <v>1</v>
      </c>
      <c r="F79" s="13" t="n">
        <f aca="false">COUNTIF(Matrix!E79:L79,"D")</f>
        <v>0</v>
      </c>
      <c r="G79" s="13" t="n">
        <f aca="false">D79-C79</f>
        <v>1</v>
      </c>
      <c r="H79" s="13" t="s">
        <v>695</v>
      </c>
      <c r="I79" s="13" t="s">
        <v>694</v>
      </c>
      <c r="J79" s="13" t="s">
        <v>695</v>
      </c>
      <c r="K79" s="13" t="s">
        <v>695</v>
      </c>
      <c r="L79" s="13" t="n">
        <f aca="false">COUNTIF(H79:K79,"Y")</f>
        <v>3</v>
      </c>
      <c r="M79" s="13" t="n">
        <f aca="false">C79+L79</f>
        <v>4</v>
      </c>
      <c r="N79" s="13" t="n">
        <v>0</v>
      </c>
      <c r="O79" s="13"/>
      <c r="P79" s="11" t="s">
        <v>162</v>
      </c>
      <c r="Q79" s="13" t="s">
        <v>694</v>
      </c>
      <c r="R79" s="13" t="n">
        <f aca="false">D79+IF(Q79="Y",1,0)</f>
        <v>2</v>
      </c>
      <c r="S79" s="13" t="n">
        <f aca="false">R79+L79+N79</f>
        <v>5</v>
      </c>
    </row>
    <row r="80" customFormat="false" ht="15" hidden="false" customHeight="true" outlineLevel="0" collapsed="false">
      <c r="A80" s="11" t="s">
        <v>374</v>
      </c>
      <c r="B80" s="13" t="n">
        <f aca="false">COUNTIF(Matrix!E80:L80,"A")-COUNTIF(Matrix!I80,"A")</f>
        <v>1</v>
      </c>
      <c r="C80" s="13" t="n">
        <f aca="false">COUNTIF(Matrix!E80:L80,"A")</f>
        <v>1</v>
      </c>
      <c r="D80" s="13" t="n">
        <f aca="false">COUNTIF(Matrix!E80:L80,"A")+COUNTIF(Matrix!E80:L80,"C")+COUNTIF(Matrix!E80:L80,"D")+COUNTIF(Matrix!E80:L80,"E")</f>
        <v>1</v>
      </c>
      <c r="E80" s="13" t="n">
        <f aca="false">COUNTIF(Matrix!E80:L80,"C")</f>
        <v>0</v>
      </c>
      <c r="F80" s="13" t="n">
        <f aca="false">COUNTIF(Matrix!E80:L80,"D")</f>
        <v>0</v>
      </c>
      <c r="G80" s="13" t="n">
        <f aca="false">D80-C80</f>
        <v>0</v>
      </c>
      <c r="H80" s="13" t="s">
        <v>695</v>
      </c>
      <c r="I80" s="13" t="s">
        <v>694</v>
      </c>
      <c r="J80" s="13" t="s">
        <v>695</v>
      </c>
      <c r="K80" s="13" t="s">
        <v>695</v>
      </c>
      <c r="L80" s="13" t="n">
        <f aca="false">COUNTIF(H80:K80,"Y")</f>
        <v>3</v>
      </c>
      <c r="M80" s="13" t="n">
        <f aca="false">C80+L80</f>
        <v>4</v>
      </c>
      <c r="N80" s="13" t="n">
        <v>0</v>
      </c>
      <c r="O80" s="13"/>
      <c r="P80" s="11" t="s">
        <v>162</v>
      </c>
      <c r="Q80" s="13" t="s">
        <v>694</v>
      </c>
      <c r="R80" s="13" t="n">
        <f aca="false">D80+IF(Q80="Y",1,0)</f>
        <v>1</v>
      </c>
      <c r="S80" s="13" t="n">
        <f aca="false">R80+L80+N80</f>
        <v>4</v>
      </c>
    </row>
    <row r="81" customFormat="false" ht="15" hidden="false" customHeight="true" outlineLevel="0" collapsed="false">
      <c r="A81" s="11" t="s">
        <v>378</v>
      </c>
      <c r="B81" s="13" t="n">
        <f aca="false">COUNTIF(Matrix!E81:L81,"A")-COUNTIF(Matrix!I81,"A")</f>
        <v>2</v>
      </c>
      <c r="C81" s="13" t="n">
        <f aca="false">COUNTIF(Matrix!E81:L81,"A")</f>
        <v>2</v>
      </c>
      <c r="D81" s="13" t="n">
        <f aca="false">COUNTIF(Matrix!E81:L81,"A")+COUNTIF(Matrix!E81:L81,"C")+COUNTIF(Matrix!E81:L81,"D")+COUNTIF(Matrix!E81:L81,"E")</f>
        <v>2</v>
      </c>
      <c r="E81" s="13" t="n">
        <f aca="false">COUNTIF(Matrix!E81:L81,"C")</f>
        <v>0</v>
      </c>
      <c r="F81" s="13" t="n">
        <f aca="false">COUNTIF(Matrix!E81:L81,"D")</f>
        <v>0</v>
      </c>
      <c r="G81" s="13" t="n">
        <f aca="false">D81-C81</f>
        <v>0</v>
      </c>
      <c r="H81" s="13" t="s">
        <v>695</v>
      </c>
      <c r="I81" s="13" t="s">
        <v>694</v>
      </c>
      <c r="J81" s="13" t="s">
        <v>695</v>
      </c>
      <c r="K81" s="13" t="s">
        <v>694</v>
      </c>
      <c r="L81" s="13" t="n">
        <f aca="false">COUNTIF(H81:K81,"Y")</f>
        <v>2</v>
      </c>
      <c r="M81" s="13" t="n">
        <f aca="false">C81+L81</f>
        <v>4</v>
      </c>
      <c r="N81" s="13" t="n">
        <v>0</v>
      </c>
      <c r="O81" s="13"/>
      <c r="P81" s="11" t="s">
        <v>162</v>
      </c>
      <c r="Q81" s="13" t="s">
        <v>695</v>
      </c>
      <c r="R81" s="13" t="n">
        <f aca="false">D81+IF(Q81="Y",1,0)</f>
        <v>3</v>
      </c>
      <c r="S81" s="13" t="n">
        <f aca="false">R81+L81+N81</f>
        <v>5</v>
      </c>
    </row>
    <row r="82" customFormat="false" ht="15" hidden="false" customHeight="true" outlineLevel="0" collapsed="false">
      <c r="A82" s="11" t="s">
        <v>380</v>
      </c>
      <c r="B82" s="13" t="n">
        <f aca="false">COUNTIF(Matrix!E82:L82,"A")-COUNTIF(Matrix!I82,"A")</f>
        <v>1</v>
      </c>
      <c r="C82" s="13" t="n">
        <f aca="false">COUNTIF(Matrix!E82:L82,"A")</f>
        <v>1</v>
      </c>
      <c r="D82" s="13" t="n">
        <f aca="false">COUNTIF(Matrix!E82:L82,"A")+COUNTIF(Matrix!E82:L82,"C")+COUNTIF(Matrix!E82:L82,"D")+COUNTIF(Matrix!E82:L82,"E")</f>
        <v>1</v>
      </c>
      <c r="E82" s="13" t="n">
        <f aca="false">COUNTIF(Matrix!E82:L82,"C")</f>
        <v>0</v>
      </c>
      <c r="F82" s="13" t="n">
        <f aca="false">COUNTIF(Matrix!E82:L82,"D")</f>
        <v>0</v>
      </c>
      <c r="G82" s="13" t="n">
        <f aca="false">D82-C82</f>
        <v>0</v>
      </c>
      <c r="H82" s="13" t="s">
        <v>695</v>
      </c>
      <c r="I82" s="13" t="s">
        <v>694</v>
      </c>
      <c r="J82" s="13" t="s">
        <v>694</v>
      </c>
      <c r="K82" s="13" t="s">
        <v>694</v>
      </c>
      <c r="L82" s="13" t="n">
        <f aca="false">COUNTIF(H82:K82,"Y")</f>
        <v>1</v>
      </c>
      <c r="M82" s="13" t="n">
        <f aca="false">C82+L82</f>
        <v>2</v>
      </c>
      <c r="N82" s="13" t="n">
        <v>1</v>
      </c>
      <c r="O82" s="13" t="s">
        <v>701</v>
      </c>
      <c r="P82" s="11" t="s">
        <v>162</v>
      </c>
      <c r="Q82" s="13" t="s">
        <v>694</v>
      </c>
      <c r="R82" s="13" t="n">
        <f aca="false">D82+IF(Q82="Y",1,0)</f>
        <v>1</v>
      </c>
      <c r="S82" s="13" t="n">
        <f aca="false">R82+L82+N82</f>
        <v>3</v>
      </c>
    </row>
    <row r="83" customFormat="false" ht="15" hidden="false" customHeight="true" outlineLevel="0" collapsed="false">
      <c r="A83" s="11" t="s">
        <v>382</v>
      </c>
      <c r="B83" s="13" t="n">
        <f aca="false">COUNTIF(Matrix!E83:L83,"A")-COUNTIF(Matrix!I83,"A")</f>
        <v>2</v>
      </c>
      <c r="C83" s="13" t="n">
        <f aca="false">COUNTIF(Matrix!E83:L83,"A")</f>
        <v>2</v>
      </c>
      <c r="D83" s="13" t="n">
        <f aca="false">COUNTIF(Matrix!E83:L83,"A")+COUNTIF(Matrix!E83:L83,"C")+COUNTIF(Matrix!E83:L83,"D")+COUNTIF(Matrix!E83:L83,"E")</f>
        <v>2</v>
      </c>
      <c r="E83" s="13" t="n">
        <f aca="false">COUNTIF(Matrix!E83:L83,"C")</f>
        <v>0</v>
      </c>
      <c r="F83" s="13" t="n">
        <f aca="false">COUNTIF(Matrix!E83:L83,"D")</f>
        <v>0</v>
      </c>
      <c r="G83" s="13" t="n">
        <f aca="false">D83-C83</f>
        <v>0</v>
      </c>
      <c r="H83" s="13" t="s">
        <v>695</v>
      </c>
      <c r="I83" s="13" t="s">
        <v>694</v>
      </c>
      <c r="J83" s="13" t="s">
        <v>695</v>
      </c>
      <c r="K83" s="13" t="s">
        <v>694</v>
      </c>
      <c r="L83" s="13" t="n">
        <f aca="false">COUNTIF(H83:K83,"Y")</f>
        <v>2</v>
      </c>
      <c r="M83" s="13" t="n">
        <f aca="false">C83+L83</f>
        <v>4</v>
      </c>
      <c r="N83" s="13" t="n">
        <v>0</v>
      </c>
      <c r="O83" s="13"/>
      <c r="P83" s="11" t="s">
        <v>174</v>
      </c>
      <c r="Q83" s="13" t="s">
        <v>694</v>
      </c>
      <c r="R83" s="13" t="n">
        <f aca="false">D83+IF(Q83="Y",1,0)</f>
        <v>2</v>
      </c>
      <c r="S83" s="13" t="n">
        <f aca="false">R83+L83+N83</f>
        <v>4</v>
      </c>
    </row>
    <row r="84" customFormat="false" ht="15" hidden="false" customHeight="true" outlineLevel="0" collapsed="false">
      <c r="A84" s="11" t="s">
        <v>384</v>
      </c>
      <c r="B84" s="13" t="n">
        <f aca="false">COUNTIF(Matrix!E84:L84,"A")-COUNTIF(Matrix!I84,"A")</f>
        <v>2</v>
      </c>
      <c r="C84" s="13" t="n">
        <f aca="false">COUNTIF(Matrix!E84:L84,"A")</f>
        <v>2</v>
      </c>
      <c r="D84" s="13" t="n">
        <f aca="false">COUNTIF(Matrix!E84:L84,"A")+COUNTIF(Matrix!E84:L84,"C")+COUNTIF(Matrix!E84:L84,"D")+COUNTIF(Matrix!E84:L84,"E")</f>
        <v>2</v>
      </c>
      <c r="E84" s="13" t="n">
        <f aca="false">COUNTIF(Matrix!E84:L84,"C")</f>
        <v>0</v>
      </c>
      <c r="F84" s="13" t="n">
        <f aca="false">COUNTIF(Matrix!E84:L84,"D")</f>
        <v>0</v>
      </c>
      <c r="G84" s="13" t="n">
        <f aca="false">D84-C84</f>
        <v>0</v>
      </c>
      <c r="H84" s="13" t="s">
        <v>695</v>
      </c>
      <c r="I84" s="13" t="s">
        <v>694</v>
      </c>
      <c r="J84" s="13" t="s">
        <v>695</v>
      </c>
      <c r="K84" s="13" t="s">
        <v>695</v>
      </c>
      <c r="L84" s="13" t="n">
        <f aca="false">COUNTIF(H84:K84,"Y")</f>
        <v>3</v>
      </c>
      <c r="M84" s="13" t="n">
        <f aca="false">C84+L84</f>
        <v>5</v>
      </c>
      <c r="N84" s="13" t="n">
        <v>0</v>
      </c>
      <c r="O84" s="13"/>
      <c r="P84" s="11" t="s">
        <v>174</v>
      </c>
      <c r="Q84" s="13" t="s">
        <v>694</v>
      </c>
      <c r="R84" s="13" t="n">
        <f aca="false">D84+IF(Q84="Y",1,0)</f>
        <v>2</v>
      </c>
      <c r="S84" s="13" t="n">
        <f aca="false">R84+L84+N84</f>
        <v>5</v>
      </c>
    </row>
    <row r="85" customFormat="false" ht="15" hidden="false" customHeight="true" outlineLevel="0" collapsed="false">
      <c r="A85" s="11" t="s">
        <v>387</v>
      </c>
      <c r="B85" s="13" t="n">
        <f aca="false">COUNTIF(Matrix!E85:L85,"A")-COUNTIF(Matrix!I85,"A")</f>
        <v>1</v>
      </c>
      <c r="C85" s="13" t="n">
        <f aca="false">COUNTIF(Matrix!E85:L85,"A")</f>
        <v>1</v>
      </c>
      <c r="D85" s="13" t="n">
        <f aca="false">COUNTIF(Matrix!E85:L85,"A")+COUNTIF(Matrix!E85:L85,"C")+COUNTIF(Matrix!E85:L85,"D")+COUNTIF(Matrix!E85:L85,"E")</f>
        <v>1</v>
      </c>
      <c r="E85" s="13" t="n">
        <f aca="false">COUNTIF(Matrix!E85:L85,"C")</f>
        <v>0</v>
      </c>
      <c r="F85" s="13" t="n">
        <f aca="false">COUNTIF(Matrix!E85:L85,"D")</f>
        <v>0</v>
      </c>
      <c r="G85" s="13" t="n">
        <f aca="false">D85-C85</f>
        <v>0</v>
      </c>
      <c r="H85" s="13" t="s">
        <v>695</v>
      </c>
      <c r="I85" s="13" t="s">
        <v>695</v>
      </c>
      <c r="J85" s="13" t="s">
        <v>695</v>
      </c>
      <c r="K85" s="13" t="s">
        <v>695</v>
      </c>
      <c r="L85" s="13" t="n">
        <f aca="false">COUNTIF(H85:K85,"Y")</f>
        <v>4</v>
      </c>
      <c r="M85" s="13" t="n">
        <f aca="false">C85+L85</f>
        <v>5</v>
      </c>
      <c r="N85" s="13" t="n">
        <v>0</v>
      </c>
      <c r="O85" s="13"/>
      <c r="P85" s="11" t="s">
        <v>174</v>
      </c>
      <c r="Q85" s="13" t="s">
        <v>694</v>
      </c>
      <c r="R85" s="13" t="n">
        <f aca="false">D85+IF(Q85="Y",1,0)</f>
        <v>1</v>
      </c>
      <c r="S85" s="13" t="n">
        <f aca="false">R85+L85+N85</f>
        <v>5</v>
      </c>
    </row>
    <row r="86" customFormat="false" ht="15" hidden="false" customHeight="true" outlineLevel="0" collapsed="false">
      <c r="A86" s="11" t="s">
        <v>389</v>
      </c>
      <c r="B86" s="13" t="n">
        <f aca="false">COUNTIF(Matrix!E86:L86,"A")-COUNTIF(Matrix!I86,"A")</f>
        <v>1</v>
      </c>
      <c r="C86" s="13" t="n">
        <f aca="false">COUNTIF(Matrix!E86:L86,"A")</f>
        <v>1</v>
      </c>
      <c r="D86" s="13" t="n">
        <f aca="false">COUNTIF(Matrix!E86:L86,"A")+COUNTIF(Matrix!E86:L86,"C")+COUNTIF(Matrix!E86:L86,"D")+COUNTIF(Matrix!E86:L86,"E")</f>
        <v>2</v>
      </c>
      <c r="E86" s="13" t="n">
        <f aca="false">COUNTIF(Matrix!E86:L86,"C")</f>
        <v>1</v>
      </c>
      <c r="F86" s="13" t="n">
        <f aca="false">COUNTIF(Matrix!E86:L86,"D")</f>
        <v>0</v>
      </c>
      <c r="G86" s="13" t="n">
        <f aca="false">D86-C86</f>
        <v>1</v>
      </c>
      <c r="H86" s="13" t="s">
        <v>695</v>
      </c>
      <c r="I86" s="13" t="s">
        <v>694</v>
      </c>
      <c r="J86" s="13" t="s">
        <v>695</v>
      </c>
      <c r="K86" s="13" t="s">
        <v>694</v>
      </c>
      <c r="L86" s="13" t="n">
        <f aca="false">COUNTIF(H86:K86,"Y")</f>
        <v>2</v>
      </c>
      <c r="M86" s="13" t="n">
        <f aca="false">C86+L86</f>
        <v>3</v>
      </c>
      <c r="N86" s="13" t="n">
        <v>0</v>
      </c>
      <c r="O86" s="13"/>
      <c r="P86" s="11" t="s">
        <v>181</v>
      </c>
      <c r="Q86" s="13" t="s">
        <v>695</v>
      </c>
      <c r="R86" s="13" t="n">
        <f aca="false">D86+IF(Q86="Y",1,0)</f>
        <v>3</v>
      </c>
      <c r="S86" s="13" t="n">
        <f aca="false">R86+L86+N86</f>
        <v>5</v>
      </c>
    </row>
    <row r="87" customFormat="false" ht="15" hidden="false" customHeight="true" outlineLevel="0" collapsed="false">
      <c r="A87" s="11" t="s">
        <v>391</v>
      </c>
      <c r="B87" s="13" t="n">
        <f aca="false">COUNTIF(Matrix!E87:L87,"A")-COUNTIF(Matrix!I87,"A")</f>
        <v>1</v>
      </c>
      <c r="C87" s="13" t="n">
        <f aca="false">COUNTIF(Matrix!E87:L87,"A")</f>
        <v>1</v>
      </c>
      <c r="D87" s="13" t="n">
        <f aca="false">COUNTIF(Matrix!E87:L87,"A")+COUNTIF(Matrix!E87:L87,"C")+COUNTIF(Matrix!E87:L87,"D")+COUNTIF(Matrix!E87:L87,"E")</f>
        <v>1</v>
      </c>
      <c r="E87" s="13" t="n">
        <f aca="false">COUNTIF(Matrix!E87:L87,"C")</f>
        <v>0</v>
      </c>
      <c r="F87" s="13" t="n">
        <f aca="false">COUNTIF(Matrix!E87:L87,"D")</f>
        <v>0</v>
      </c>
      <c r="G87" s="13" t="n">
        <f aca="false">D87-C87</f>
        <v>0</v>
      </c>
      <c r="H87" s="13" t="s">
        <v>695</v>
      </c>
      <c r="I87" s="13" t="s">
        <v>694</v>
      </c>
      <c r="J87" s="13" t="s">
        <v>695</v>
      </c>
      <c r="K87" s="13" t="s">
        <v>695</v>
      </c>
      <c r="L87" s="13" t="n">
        <f aca="false">COUNTIF(H87:K87,"Y")</f>
        <v>3</v>
      </c>
      <c r="M87" s="13" t="n">
        <f aca="false">C87+L87</f>
        <v>4</v>
      </c>
      <c r="N87" s="13" t="n">
        <v>0</v>
      </c>
      <c r="O87" s="13"/>
      <c r="P87" s="11" t="s">
        <v>162</v>
      </c>
      <c r="Q87" s="13" t="s">
        <v>695</v>
      </c>
      <c r="R87" s="13" t="n">
        <f aca="false">D87+IF(Q87="Y",1,0)</f>
        <v>2</v>
      </c>
      <c r="S87" s="13" t="n">
        <f aca="false">R87+L87+N87</f>
        <v>5</v>
      </c>
    </row>
    <row r="88" customFormat="false" ht="15" hidden="false" customHeight="true" outlineLevel="0" collapsed="false">
      <c r="A88" s="11" t="s">
        <v>394</v>
      </c>
      <c r="B88" s="13" t="n">
        <f aca="false">COUNTIF(Matrix!E88:L88,"A")-COUNTIF(Matrix!I88,"A")</f>
        <v>2</v>
      </c>
      <c r="C88" s="13" t="n">
        <f aca="false">COUNTIF(Matrix!E88:L88,"A")</f>
        <v>2</v>
      </c>
      <c r="D88" s="13" t="n">
        <f aca="false">COUNTIF(Matrix!E88:L88,"A")+COUNTIF(Matrix!E88:L88,"C")+COUNTIF(Matrix!E88:L88,"D")+COUNTIF(Matrix!E88:L88,"E")</f>
        <v>2</v>
      </c>
      <c r="E88" s="13" t="n">
        <f aca="false">COUNTIF(Matrix!E88:L88,"C")</f>
        <v>0</v>
      </c>
      <c r="F88" s="13" t="n">
        <f aca="false">COUNTIF(Matrix!E88:L88,"D")</f>
        <v>0</v>
      </c>
      <c r="G88" s="13" t="n">
        <f aca="false">D88-C88</f>
        <v>0</v>
      </c>
      <c r="H88" s="13" t="s">
        <v>695</v>
      </c>
      <c r="I88" s="13" t="s">
        <v>695</v>
      </c>
      <c r="J88" s="13" t="s">
        <v>694</v>
      </c>
      <c r="K88" s="13" t="s">
        <v>694</v>
      </c>
      <c r="L88" s="13" t="n">
        <f aca="false">COUNTIF(H88:K88,"Y")</f>
        <v>2</v>
      </c>
      <c r="M88" s="13" t="n">
        <f aca="false">C88+L88</f>
        <v>4</v>
      </c>
      <c r="N88" s="13" t="n">
        <v>0</v>
      </c>
      <c r="O88" s="13"/>
      <c r="P88" s="11" t="s">
        <v>162</v>
      </c>
      <c r="Q88" s="13" t="s">
        <v>695</v>
      </c>
      <c r="R88" s="13" t="n">
        <f aca="false">D88+IF(Q88="Y",1,0)</f>
        <v>3</v>
      </c>
      <c r="S88" s="13" t="n">
        <f aca="false">R88+L88+N88</f>
        <v>5</v>
      </c>
    </row>
    <row r="89" customFormat="false" ht="15" hidden="false" customHeight="true" outlineLevel="0" collapsed="false">
      <c r="A89" s="11" t="s">
        <v>396</v>
      </c>
      <c r="B89" s="13" t="n">
        <f aca="false">COUNTIF(Matrix!E89:L89,"A")-COUNTIF(Matrix!I89,"A")</f>
        <v>1</v>
      </c>
      <c r="C89" s="13" t="n">
        <f aca="false">COUNTIF(Matrix!E89:L89,"A")</f>
        <v>1</v>
      </c>
      <c r="D89" s="13" t="n">
        <f aca="false">COUNTIF(Matrix!E89:L89,"A")+COUNTIF(Matrix!E89:L89,"C")+COUNTIF(Matrix!E89:L89,"D")+COUNTIF(Matrix!E89:L89,"E")</f>
        <v>1</v>
      </c>
      <c r="E89" s="13" t="n">
        <f aca="false">COUNTIF(Matrix!E89:L89,"C")</f>
        <v>0</v>
      </c>
      <c r="F89" s="13" t="n">
        <f aca="false">COUNTIF(Matrix!E89:L89,"D")</f>
        <v>0</v>
      </c>
      <c r="G89" s="13" t="n">
        <f aca="false">D89-C89</f>
        <v>0</v>
      </c>
      <c r="H89" s="13" t="s">
        <v>695</v>
      </c>
      <c r="I89" s="13" t="s">
        <v>695</v>
      </c>
      <c r="J89" s="13" t="s">
        <v>694</v>
      </c>
      <c r="K89" s="13" t="s">
        <v>694</v>
      </c>
      <c r="L89" s="13" t="n">
        <f aca="false">COUNTIF(H89:K89,"Y")</f>
        <v>2</v>
      </c>
      <c r="M89" s="13" t="n">
        <f aca="false">C89+L89</f>
        <v>3</v>
      </c>
      <c r="N89" s="13" t="n">
        <v>0</v>
      </c>
      <c r="O89" s="13"/>
      <c r="P89" s="11" t="s">
        <v>162</v>
      </c>
      <c r="Q89" s="13" t="s">
        <v>694</v>
      </c>
      <c r="R89" s="13" t="n">
        <f aca="false">D89+IF(Q89="Y",1,0)</f>
        <v>1</v>
      </c>
      <c r="S89" s="13" t="n">
        <f aca="false">R89+L89+N89</f>
        <v>3</v>
      </c>
    </row>
    <row r="90" customFormat="false" ht="15" hidden="false" customHeight="true" outlineLevel="0" collapsed="false">
      <c r="A90" s="11" t="s">
        <v>398</v>
      </c>
      <c r="B90" s="13" t="n">
        <f aca="false">COUNTIF(Matrix!E90:L90,"A")-COUNTIF(Matrix!I90,"A")</f>
        <v>2</v>
      </c>
      <c r="C90" s="13" t="n">
        <f aca="false">COUNTIF(Matrix!E90:L90,"A")</f>
        <v>2</v>
      </c>
      <c r="D90" s="13" t="n">
        <f aca="false">COUNTIF(Matrix!E90:L90,"A")+COUNTIF(Matrix!E90:L90,"C")+COUNTIF(Matrix!E90:L90,"D")+COUNTIF(Matrix!E90:L90,"E")</f>
        <v>3</v>
      </c>
      <c r="E90" s="13" t="n">
        <f aca="false">COUNTIF(Matrix!E90:L90,"C")</f>
        <v>0</v>
      </c>
      <c r="F90" s="13" t="n">
        <f aca="false">COUNTIF(Matrix!E90:L90,"D")</f>
        <v>1</v>
      </c>
      <c r="G90" s="13" t="n">
        <f aca="false">D90-C90</f>
        <v>1</v>
      </c>
      <c r="H90" s="13" t="s">
        <v>695</v>
      </c>
      <c r="I90" s="13" t="s">
        <v>695</v>
      </c>
      <c r="J90" s="13" t="s">
        <v>694</v>
      </c>
      <c r="K90" s="13" t="s">
        <v>694</v>
      </c>
      <c r="L90" s="13" t="n">
        <f aca="false">COUNTIF(H90:K90,"Y")</f>
        <v>2</v>
      </c>
      <c r="M90" s="13" t="n">
        <f aca="false">C90+L90</f>
        <v>4</v>
      </c>
      <c r="N90" s="13" t="n">
        <v>0</v>
      </c>
      <c r="O90" s="13"/>
      <c r="P90" s="11" t="s">
        <v>170</v>
      </c>
      <c r="Q90" s="13" t="s">
        <v>694</v>
      </c>
      <c r="R90" s="13" t="n">
        <f aca="false">D90+IF(Q90="Y",1,0)</f>
        <v>3</v>
      </c>
      <c r="S90" s="13" t="n">
        <f aca="false">R90+L90+N90</f>
        <v>5</v>
      </c>
    </row>
    <row r="91" customFormat="false" ht="15" hidden="false" customHeight="true" outlineLevel="0" collapsed="false">
      <c r="A91" s="11" t="s">
        <v>401</v>
      </c>
      <c r="B91" s="13" t="n">
        <f aca="false">COUNTIF(Matrix!E91:L91,"A")-COUNTIF(Matrix!I91,"A")</f>
        <v>1</v>
      </c>
      <c r="C91" s="13" t="n">
        <f aca="false">COUNTIF(Matrix!E91:L91,"A")</f>
        <v>1</v>
      </c>
      <c r="D91" s="13" t="n">
        <f aca="false">COUNTIF(Matrix!E91:L91,"A")+COUNTIF(Matrix!E91:L91,"C")+COUNTIF(Matrix!E91:L91,"D")+COUNTIF(Matrix!E91:L91,"E")</f>
        <v>2</v>
      </c>
      <c r="E91" s="13" t="n">
        <f aca="false">COUNTIF(Matrix!E91:L91,"C")</f>
        <v>1</v>
      </c>
      <c r="F91" s="13" t="n">
        <f aca="false">COUNTIF(Matrix!E91:L91,"D")</f>
        <v>0</v>
      </c>
      <c r="G91" s="13" t="n">
        <f aca="false">D91-C91</f>
        <v>1</v>
      </c>
      <c r="H91" s="13" t="s">
        <v>695</v>
      </c>
      <c r="I91" s="13" t="s">
        <v>695</v>
      </c>
      <c r="J91" s="13" t="s">
        <v>695</v>
      </c>
      <c r="K91" s="13" t="s">
        <v>694</v>
      </c>
      <c r="L91" s="13" t="n">
        <f aca="false">COUNTIF(H91:K91,"Y")</f>
        <v>3</v>
      </c>
      <c r="M91" s="13" t="n">
        <f aca="false">C91+L91</f>
        <v>4</v>
      </c>
      <c r="N91" s="13" t="n">
        <v>0</v>
      </c>
      <c r="O91" s="13"/>
      <c r="P91" s="11" t="s">
        <v>162</v>
      </c>
      <c r="Q91" s="13" t="s">
        <v>695</v>
      </c>
      <c r="R91" s="13" t="n">
        <f aca="false">D91+IF(Q91="Y",1,0)</f>
        <v>3</v>
      </c>
      <c r="S91" s="13" t="n">
        <f aca="false">R91+L91+N91</f>
        <v>6</v>
      </c>
    </row>
    <row r="92" customFormat="false" ht="15" hidden="false" customHeight="true" outlineLevel="0" collapsed="false">
      <c r="A92" s="11" t="s">
        <v>404</v>
      </c>
      <c r="B92" s="13" t="n">
        <f aca="false">COUNTIF(Matrix!E92:L92,"A")-COUNTIF(Matrix!I92,"A")</f>
        <v>2</v>
      </c>
      <c r="C92" s="13" t="n">
        <f aca="false">COUNTIF(Matrix!E92:L92,"A")</f>
        <v>2</v>
      </c>
      <c r="D92" s="13" t="n">
        <f aca="false">COUNTIF(Matrix!E92:L92,"A")+COUNTIF(Matrix!E92:L92,"C")+COUNTIF(Matrix!E92:L92,"D")+COUNTIF(Matrix!E92:L92,"E")</f>
        <v>2</v>
      </c>
      <c r="E92" s="13" t="n">
        <f aca="false">COUNTIF(Matrix!E92:L92,"C")</f>
        <v>0</v>
      </c>
      <c r="F92" s="13" t="n">
        <f aca="false">COUNTIF(Matrix!E92:L92,"D")</f>
        <v>0</v>
      </c>
      <c r="G92" s="13" t="n">
        <f aca="false">D92-C92</f>
        <v>0</v>
      </c>
      <c r="H92" s="13" t="s">
        <v>695</v>
      </c>
      <c r="I92" s="13" t="s">
        <v>694</v>
      </c>
      <c r="J92" s="13" t="s">
        <v>695</v>
      </c>
      <c r="K92" s="13" t="s">
        <v>694</v>
      </c>
      <c r="L92" s="13" t="n">
        <f aca="false">COUNTIF(H92:K92,"Y")</f>
        <v>2</v>
      </c>
      <c r="M92" s="13" t="n">
        <f aca="false">C92+L92</f>
        <v>4</v>
      </c>
      <c r="N92" s="13" t="n">
        <v>0</v>
      </c>
      <c r="O92" s="13"/>
      <c r="P92" s="11" t="s">
        <v>162</v>
      </c>
      <c r="Q92" s="13" t="s">
        <v>695</v>
      </c>
      <c r="R92" s="13" t="n">
        <f aca="false">D92+IF(Q92="Y",1,0)</f>
        <v>3</v>
      </c>
      <c r="S92" s="13" t="n">
        <f aca="false">R92+L92+N92</f>
        <v>5</v>
      </c>
    </row>
    <row r="93" customFormat="false" ht="15" hidden="false" customHeight="true" outlineLevel="0" collapsed="false">
      <c r="A93" s="11" t="s">
        <v>407</v>
      </c>
      <c r="B93" s="13" t="n">
        <f aca="false">COUNTIF(Matrix!E93:L93,"A")-COUNTIF(Matrix!I93,"A")</f>
        <v>1</v>
      </c>
      <c r="C93" s="13" t="n">
        <f aca="false">COUNTIF(Matrix!E93:L93,"A")</f>
        <v>1</v>
      </c>
      <c r="D93" s="13" t="n">
        <f aca="false">COUNTIF(Matrix!E93:L93,"A")+COUNTIF(Matrix!E93:L93,"C")+COUNTIF(Matrix!E93:L93,"D")+COUNTIF(Matrix!E93:L93,"E")</f>
        <v>1</v>
      </c>
      <c r="E93" s="13" t="n">
        <f aca="false">COUNTIF(Matrix!E93:L93,"C")</f>
        <v>0</v>
      </c>
      <c r="F93" s="13" t="n">
        <f aca="false">COUNTIF(Matrix!E93:L93,"D")</f>
        <v>0</v>
      </c>
      <c r="G93" s="13" t="n">
        <f aca="false">D93-C93</f>
        <v>0</v>
      </c>
      <c r="H93" s="13" t="s">
        <v>695</v>
      </c>
      <c r="I93" s="13" t="s">
        <v>694</v>
      </c>
      <c r="J93" s="13" t="s">
        <v>694</v>
      </c>
      <c r="K93" s="13" t="s">
        <v>694</v>
      </c>
      <c r="L93" s="13" t="n">
        <f aca="false">COUNTIF(H93:K93,"Y")</f>
        <v>1</v>
      </c>
      <c r="M93" s="13" t="n">
        <f aca="false">C93+L93</f>
        <v>2</v>
      </c>
      <c r="N93" s="13" t="n">
        <v>0</v>
      </c>
      <c r="O93" s="13"/>
      <c r="P93" s="11" t="s">
        <v>162</v>
      </c>
      <c r="Q93" s="13" t="s">
        <v>694</v>
      </c>
      <c r="R93" s="13" t="n">
        <f aca="false">D93+IF(Q93="Y",1,0)</f>
        <v>1</v>
      </c>
      <c r="S93" s="13" t="n">
        <f aca="false">R93+L93+N93</f>
        <v>2</v>
      </c>
    </row>
    <row r="94" customFormat="false" ht="15" hidden="false" customHeight="true" outlineLevel="0" collapsed="false">
      <c r="A94" s="11" t="s">
        <v>410</v>
      </c>
      <c r="B94" s="13" t="n">
        <f aca="false">COUNTIF(Matrix!E94:L94,"A")-COUNTIF(Matrix!I94,"A")</f>
        <v>2</v>
      </c>
      <c r="C94" s="13" t="n">
        <f aca="false">COUNTIF(Matrix!E94:L94,"A")</f>
        <v>2</v>
      </c>
      <c r="D94" s="13" t="n">
        <f aca="false">COUNTIF(Matrix!E94:L94,"A")+COUNTIF(Matrix!E94:L94,"C")+COUNTIF(Matrix!E94:L94,"D")+COUNTIF(Matrix!E94:L94,"E")</f>
        <v>2</v>
      </c>
      <c r="E94" s="13" t="n">
        <f aca="false">COUNTIF(Matrix!E94:L94,"C")</f>
        <v>0</v>
      </c>
      <c r="F94" s="13" t="n">
        <f aca="false">COUNTIF(Matrix!E94:L94,"D")</f>
        <v>0</v>
      </c>
      <c r="G94" s="13" t="n">
        <f aca="false">D94-C94</f>
        <v>0</v>
      </c>
      <c r="H94" s="13" t="s">
        <v>694</v>
      </c>
      <c r="I94" s="13" t="s">
        <v>694</v>
      </c>
      <c r="J94" s="13" t="s">
        <v>694</v>
      </c>
      <c r="K94" s="13" t="s">
        <v>694</v>
      </c>
      <c r="L94" s="13" t="n">
        <f aca="false">COUNTIF(H94:K94,"Y")</f>
        <v>0</v>
      </c>
      <c r="M94" s="13" t="n">
        <f aca="false">C94+L94</f>
        <v>2</v>
      </c>
      <c r="N94" s="13" t="n">
        <v>0</v>
      </c>
      <c r="O94" s="13"/>
      <c r="P94" s="11" t="s">
        <v>162</v>
      </c>
      <c r="Q94" s="13" t="s">
        <v>694</v>
      </c>
      <c r="R94" s="13" t="n">
        <f aca="false">D94+IF(Q94="Y",1,0)</f>
        <v>2</v>
      </c>
      <c r="S94" s="13" t="n">
        <f aca="false">R94+L94+N94</f>
        <v>2</v>
      </c>
    </row>
    <row r="95" customFormat="false" ht="15" hidden="false" customHeight="true" outlineLevel="0" collapsed="false">
      <c r="A95" s="11" t="s">
        <v>412</v>
      </c>
      <c r="B95" s="13" t="n">
        <f aca="false">COUNTIF(Matrix!E95:L95,"A")-COUNTIF(Matrix!I95,"A")</f>
        <v>1</v>
      </c>
      <c r="C95" s="13" t="n">
        <f aca="false">COUNTIF(Matrix!E95:L95,"A")</f>
        <v>1</v>
      </c>
      <c r="D95" s="13" t="n">
        <f aca="false">COUNTIF(Matrix!E95:L95,"A")+COUNTIF(Matrix!E95:L95,"C")+COUNTIF(Matrix!E95:L95,"D")+COUNTIF(Matrix!E95:L95,"E")</f>
        <v>1</v>
      </c>
      <c r="E95" s="13" t="n">
        <f aca="false">COUNTIF(Matrix!E95:L95,"C")</f>
        <v>0</v>
      </c>
      <c r="F95" s="13" t="n">
        <f aca="false">COUNTIF(Matrix!E95:L95,"D")</f>
        <v>0</v>
      </c>
      <c r="G95" s="13" t="n">
        <f aca="false">D95-C95</f>
        <v>0</v>
      </c>
      <c r="H95" s="13" t="s">
        <v>695</v>
      </c>
      <c r="I95" s="13" t="s">
        <v>695</v>
      </c>
      <c r="J95" s="13" t="s">
        <v>694</v>
      </c>
      <c r="K95" s="13" t="s">
        <v>694</v>
      </c>
      <c r="L95" s="13" t="n">
        <f aca="false">COUNTIF(H95:K95,"Y")</f>
        <v>2</v>
      </c>
      <c r="M95" s="13" t="n">
        <f aca="false">C95+L95</f>
        <v>3</v>
      </c>
      <c r="N95" s="13" t="n">
        <v>0</v>
      </c>
      <c r="O95" s="13"/>
      <c r="P95" s="11" t="s">
        <v>166</v>
      </c>
      <c r="Q95" s="13" t="s">
        <v>695</v>
      </c>
      <c r="R95" s="13" t="n">
        <f aca="false">D95+IF(Q95="Y",1,0)</f>
        <v>2</v>
      </c>
      <c r="S95" s="13" t="n">
        <f aca="false">R95+L95+N95</f>
        <v>4</v>
      </c>
    </row>
    <row r="96" customFormat="false" ht="15" hidden="false" customHeight="true" outlineLevel="0" collapsed="false">
      <c r="A96" s="11" t="s">
        <v>414</v>
      </c>
      <c r="B96" s="13" t="n">
        <f aca="false">COUNTIF(Matrix!E96:L96,"A")-COUNTIF(Matrix!I96,"A")</f>
        <v>1</v>
      </c>
      <c r="C96" s="13" t="n">
        <f aca="false">COUNTIF(Matrix!E96:L96,"A")</f>
        <v>1</v>
      </c>
      <c r="D96" s="13" t="n">
        <f aca="false">COUNTIF(Matrix!E96:L96,"A")+COUNTIF(Matrix!E96:L96,"C")+COUNTIF(Matrix!E96:L96,"D")+COUNTIF(Matrix!E96:L96,"E")</f>
        <v>1</v>
      </c>
      <c r="E96" s="13" t="n">
        <f aca="false">COUNTIF(Matrix!E96:L96,"C")</f>
        <v>0</v>
      </c>
      <c r="F96" s="13" t="n">
        <f aca="false">COUNTIF(Matrix!E96:L96,"D")</f>
        <v>0</v>
      </c>
      <c r="G96" s="13" t="n">
        <f aca="false">D96-C96</f>
        <v>0</v>
      </c>
      <c r="H96" s="13" t="s">
        <v>695</v>
      </c>
      <c r="I96" s="13" t="s">
        <v>695</v>
      </c>
      <c r="J96" s="13" t="s">
        <v>694</v>
      </c>
      <c r="K96" s="13" t="s">
        <v>694</v>
      </c>
      <c r="L96" s="13" t="n">
        <f aca="false">COUNTIF(H96:K96,"Y")</f>
        <v>2</v>
      </c>
      <c r="M96" s="13" t="n">
        <f aca="false">C96+L96</f>
        <v>3</v>
      </c>
      <c r="N96" s="13" t="n">
        <v>1</v>
      </c>
      <c r="O96" s="13" t="s">
        <v>701</v>
      </c>
      <c r="P96" s="11" t="s">
        <v>162</v>
      </c>
      <c r="Q96" s="13" t="s">
        <v>695</v>
      </c>
      <c r="R96" s="13" t="n">
        <f aca="false">D96+IF(Q96="Y",1,0)</f>
        <v>2</v>
      </c>
      <c r="S96" s="13" t="n">
        <f aca="false">R96+L96+N96</f>
        <v>5</v>
      </c>
    </row>
    <row r="97" customFormat="false" ht="15" hidden="false" customHeight="true" outlineLevel="0" collapsed="false">
      <c r="A97" s="11" t="s">
        <v>416</v>
      </c>
      <c r="B97" s="13" t="n">
        <f aca="false">COUNTIF(Matrix!E97:L97,"A")-COUNTIF(Matrix!I97,"A")</f>
        <v>3</v>
      </c>
      <c r="C97" s="13" t="n">
        <f aca="false">COUNTIF(Matrix!E97:L97,"A")</f>
        <v>3</v>
      </c>
      <c r="D97" s="13" t="n">
        <f aca="false">COUNTIF(Matrix!E97:L97,"A")+COUNTIF(Matrix!E97:L97,"C")+COUNTIF(Matrix!E97:L97,"D")+COUNTIF(Matrix!E97:L97,"E")</f>
        <v>3</v>
      </c>
      <c r="E97" s="13" t="n">
        <f aca="false">COUNTIF(Matrix!E97:L97,"C")</f>
        <v>0</v>
      </c>
      <c r="F97" s="13" t="n">
        <f aca="false">COUNTIF(Matrix!E97:L97,"D")</f>
        <v>0</v>
      </c>
      <c r="G97" s="13" t="n">
        <f aca="false">D97-C97</f>
        <v>0</v>
      </c>
      <c r="H97" s="13" t="s">
        <v>695</v>
      </c>
      <c r="I97" s="13" t="s">
        <v>695</v>
      </c>
      <c r="J97" s="13" t="s">
        <v>694</v>
      </c>
      <c r="K97" s="13" t="s">
        <v>694</v>
      </c>
      <c r="L97" s="13" t="n">
        <f aca="false">COUNTIF(H97:K97,"Y")</f>
        <v>2</v>
      </c>
      <c r="M97" s="13" t="n">
        <f aca="false">C97+L97</f>
        <v>5</v>
      </c>
      <c r="N97" s="13" t="n">
        <v>0</v>
      </c>
      <c r="O97" s="13"/>
      <c r="P97" s="11" t="s">
        <v>170</v>
      </c>
      <c r="Q97" s="13" t="s">
        <v>695</v>
      </c>
      <c r="R97" s="13" t="n">
        <f aca="false">D97+IF(Q97="Y",1,0)</f>
        <v>4</v>
      </c>
      <c r="S97" s="13" t="n">
        <f aca="false">R97+L97+N97</f>
        <v>6</v>
      </c>
    </row>
    <row r="98" customFormat="false" ht="15" hidden="false" customHeight="true" outlineLevel="0" collapsed="false">
      <c r="A98" s="11" t="s">
        <v>418</v>
      </c>
      <c r="B98" s="13" t="n">
        <f aca="false">COUNTIF(Matrix!E98:L98,"A")-COUNTIF(Matrix!I98,"A")</f>
        <v>2</v>
      </c>
      <c r="C98" s="13" t="n">
        <f aca="false">COUNTIF(Matrix!E98:L98,"A")</f>
        <v>2</v>
      </c>
      <c r="D98" s="13" t="n">
        <f aca="false">COUNTIF(Matrix!E98:L98,"A")+COUNTIF(Matrix!E98:L98,"C")+COUNTIF(Matrix!E98:L98,"D")+COUNTIF(Matrix!E98:L98,"E")</f>
        <v>3</v>
      </c>
      <c r="E98" s="13" t="n">
        <f aca="false">COUNTIF(Matrix!E98:L98,"C")</f>
        <v>1</v>
      </c>
      <c r="F98" s="13" t="n">
        <f aca="false">COUNTIF(Matrix!E98:L98,"D")</f>
        <v>0</v>
      </c>
      <c r="G98" s="13" t="n">
        <f aca="false">D98-C98</f>
        <v>1</v>
      </c>
      <c r="H98" s="13" t="s">
        <v>695</v>
      </c>
      <c r="I98" s="13" t="s">
        <v>695</v>
      </c>
      <c r="J98" s="13" t="s">
        <v>694</v>
      </c>
      <c r="K98" s="13" t="s">
        <v>694</v>
      </c>
      <c r="L98" s="13" t="n">
        <f aca="false">COUNTIF(H98:K98,"Y")</f>
        <v>2</v>
      </c>
      <c r="M98" s="13" t="n">
        <f aca="false">C98+L98</f>
        <v>4</v>
      </c>
      <c r="N98" s="13" t="n">
        <v>0</v>
      </c>
      <c r="O98" s="13"/>
      <c r="P98" s="11" t="s">
        <v>170</v>
      </c>
      <c r="Q98" s="13" t="s">
        <v>695</v>
      </c>
      <c r="R98" s="13" t="n">
        <f aca="false">D98+IF(Q98="Y",1,0)</f>
        <v>4</v>
      </c>
      <c r="S98" s="13" t="n">
        <f aca="false">R98+L98+N98</f>
        <v>6</v>
      </c>
    </row>
    <row r="99" customFormat="false" ht="15" hidden="false" customHeight="true" outlineLevel="0" collapsed="false">
      <c r="A99" s="11" t="s">
        <v>420</v>
      </c>
      <c r="B99" s="13" t="n">
        <f aca="false">COUNTIF(Matrix!E99:L99,"A")-COUNTIF(Matrix!I99,"A")</f>
        <v>2</v>
      </c>
      <c r="C99" s="13" t="n">
        <f aca="false">COUNTIF(Matrix!E99:L99,"A")</f>
        <v>2</v>
      </c>
      <c r="D99" s="13" t="n">
        <f aca="false">COUNTIF(Matrix!E99:L99,"A")+COUNTIF(Matrix!E99:L99,"C")+COUNTIF(Matrix!E99:L99,"D")+COUNTIF(Matrix!E99:L99,"E")</f>
        <v>3</v>
      </c>
      <c r="E99" s="13" t="n">
        <f aca="false">COUNTIF(Matrix!E99:L99,"C")</f>
        <v>0</v>
      </c>
      <c r="F99" s="13" t="n">
        <f aca="false">COUNTIF(Matrix!E99:L99,"D")</f>
        <v>0</v>
      </c>
      <c r="G99" s="13" t="n">
        <f aca="false">D99-C99</f>
        <v>1</v>
      </c>
      <c r="H99" s="13" t="s">
        <v>695</v>
      </c>
      <c r="I99" s="13" t="s">
        <v>694</v>
      </c>
      <c r="J99" s="13" t="s">
        <v>694</v>
      </c>
      <c r="K99" s="13" t="s">
        <v>694</v>
      </c>
      <c r="L99" s="13" t="n">
        <f aca="false">COUNTIF(H99:K99,"Y")</f>
        <v>1</v>
      </c>
      <c r="M99" s="13" t="n">
        <f aca="false">C99+L99</f>
        <v>3</v>
      </c>
      <c r="N99" s="13" t="n">
        <v>0</v>
      </c>
      <c r="O99" s="13"/>
      <c r="P99" s="11" t="s">
        <v>170</v>
      </c>
      <c r="Q99" s="13" t="s">
        <v>695</v>
      </c>
      <c r="R99" s="13" t="n">
        <f aca="false">D99+IF(Q99="Y",1,0)</f>
        <v>4</v>
      </c>
      <c r="S99" s="13" t="n">
        <f aca="false">R99+L99+N99</f>
        <v>5</v>
      </c>
    </row>
    <row r="100" customFormat="false" ht="15" hidden="false" customHeight="true" outlineLevel="0" collapsed="false">
      <c r="A100" s="11" t="s">
        <v>422</v>
      </c>
      <c r="B100" s="13" t="n">
        <f aca="false">COUNTIF(Matrix!E100:L100,"A")-COUNTIF(Matrix!I100,"A")</f>
        <v>1</v>
      </c>
      <c r="C100" s="13" t="n">
        <f aca="false">COUNTIF(Matrix!E100:L100,"A")</f>
        <v>1</v>
      </c>
      <c r="D100" s="13" t="n">
        <f aca="false">COUNTIF(Matrix!E100:L100,"A")+COUNTIF(Matrix!E100:L100,"C")+COUNTIF(Matrix!E100:L100,"D")+COUNTIF(Matrix!E100:L100,"E")</f>
        <v>1</v>
      </c>
      <c r="E100" s="13" t="n">
        <f aca="false">COUNTIF(Matrix!E100:L100,"C")</f>
        <v>0</v>
      </c>
      <c r="F100" s="13" t="n">
        <f aca="false">COUNTIF(Matrix!E100:L100,"D")</f>
        <v>0</v>
      </c>
      <c r="G100" s="13" t="n">
        <f aca="false">D100-C100</f>
        <v>0</v>
      </c>
      <c r="H100" s="13" t="s">
        <v>695</v>
      </c>
      <c r="I100" s="13" t="s">
        <v>695</v>
      </c>
      <c r="J100" s="13" t="s">
        <v>694</v>
      </c>
      <c r="K100" s="13" t="s">
        <v>694</v>
      </c>
      <c r="L100" s="13" t="n">
        <f aca="false">COUNTIF(H100:K100,"Y")</f>
        <v>2</v>
      </c>
      <c r="M100" s="13" t="n">
        <f aca="false">C100+L100</f>
        <v>3</v>
      </c>
      <c r="N100" s="13" t="n">
        <v>0</v>
      </c>
      <c r="O100" s="13"/>
      <c r="P100" s="11" t="s">
        <v>174</v>
      </c>
      <c r="Q100" s="13" t="s">
        <v>694</v>
      </c>
      <c r="R100" s="13" t="n">
        <f aca="false">D100+IF(Q100="Y",1,0)</f>
        <v>1</v>
      </c>
      <c r="S100" s="13" t="n">
        <f aca="false">R100+L100+N100</f>
        <v>3</v>
      </c>
    </row>
    <row r="101" customFormat="false" ht="15" hidden="false" customHeight="true" outlineLevel="0" collapsed="false">
      <c r="A101" s="11" t="s">
        <v>425</v>
      </c>
      <c r="B101" s="13" t="n">
        <f aca="false">COUNTIF(Matrix!E101:L101,"A")-COUNTIF(Matrix!I101,"A")</f>
        <v>1</v>
      </c>
      <c r="C101" s="13" t="n">
        <f aca="false">COUNTIF(Matrix!E101:L101,"A")</f>
        <v>1</v>
      </c>
      <c r="D101" s="13" t="n">
        <f aca="false">COUNTIF(Matrix!E101:L101,"A")+COUNTIF(Matrix!E101:L101,"C")+COUNTIF(Matrix!E101:L101,"D")+COUNTIF(Matrix!E101:L101,"E")</f>
        <v>1</v>
      </c>
      <c r="E101" s="13" t="n">
        <f aca="false">COUNTIF(Matrix!E101:L101,"C")</f>
        <v>0</v>
      </c>
      <c r="F101" s="13" t="n">
        <f aca="false">COUNTIF(Matrix!E101:L101,"D")</f>
        <v>0</v>
      </c>
      <c r="G101" s="13" t="n">
        <f aca="false">D101-C101</f>
        <v>0</v>
      </c>
      <c r="H101" s="13" t="s">
        <v>695</v>
      </c>
      <c r="I101" s="13" t="s">
        <v>695</v>
      </c>
      <c r="J101" s="13" t="s">
        <v>694</v>
      </c>
      <c r="K101" s="13" t="s">
        <v>694</v>
      </c>
      <c r="L101" s="13" t="n">
        <f aca="false">COUNTIF(H101:K101,"Y")</f>
        <v>2</v>
      </c>
      <c r="M101" s="13" t="n">
        <f aca="false">C101+L101</f>
        <v>3</v>
      </c>
      <c r="N101" s="13" t="n">
        <v>0</v>
      </c>
      <c r="O101" s="13"/>
      <c r="P101" s="11" t="s">
        <v>166</v>
      </c>
      <c r="Q101" s="13" t="s">
        <v>694</v>
      </c>
      <c r="R101" s="13" t="n">
        <f aca="false">D101+IF(Q101="Y",1,0)</f>
        <v>1</v>
      </c>
      <c r="S101" s="13" t="n">
        <f aca="false">R101+L101+N101</f>
        <v>3</v>
      </c>
    </row>
    <row r="102" customFormat="false" ht="15" hidden="false" customHeight="true" outlineLevel="0" collapsed="false">
      <c r="A102" s="11" t="s">
        <v>427</v>
      </c>
      <c r="B102" s="13" t="n">
        <f aca="false">COUNTIF(Matrix!E102:L102,"A")-COUNTIF(Matrix!I102,"A")</f>
        <v>2</v>
      </c>
      <c r="C102" s="13" t="n">
        <f aca="false">COUNTIF(Matrix!E102:L102,"A")</f>
        <v>2</v>
      </c>
      <c r="D102" s="13" t="n">
        <f aca="false">COUNTIF(Matrix!E102:L102,"A")+COUNTIF(Matrix!E102:L102,"C")+COUNTIF(Matrix!E102:L102,"D")+COUNTIF(Matrix!E102:L102,"E")</f>
        <v>2</v>
      </c>
      <c r="E102" s="13" t="n">
        <f aca="false">COUNTIF(Matrix!E102:L102,"C")</f>
        <v>0</v>
      </c>
      <c r="F102" s="13" t="n">
        <f aca="false">COUNTIF(Matrix!E102:L102,"D")</f>
        <v>0</v>
      </c>
      <c r="G102" s="13" t="n">
        <f aca="false">D102-C102</f>
        <v>0</v>
      </c>
      <c r="H102" s="13" t="s">
        <v>695</v>
      </c>
      <c r="I102" s="13" t="s">
        <v>694</v>
      </c>
      <c r="J102" s="13" t="s">
        <v>694</v>
      </c>
      <c r="K102" s="13" t="s">
        <v>694</v>
      </c>
      <c r="L102" s="13" t="n">
        <f aca="false">COUNTIF(H102:K102,"Y")</f>
        <v>1</v>
      </c>
      <c r="M102" s="13" t="n">
        <f aca="false">C102+L102</f>
        <v>3</v>
      </c>
      <c r="N102" s="13" t="n">
        <v>0</v>
      </c>
      <c r="O102" s="13"/>
      <c r="P102" s="11" t="s">
        <v>174</v>
      </c>
      <c r="Q102" s="13" t="s">
        <v>695</v>
      </c>
      <c r="R102" s="13" t="n">
        <f aca="false">D102+IF(Q102="Y",1,0)</f>
        <v>3</v>
      </c>
      <c r="S102" s="13" t="n">
        <f aca="false">R102+L102+N102</f>
        <v>4</v>
      </c>
    </row>
    <row r="103" customFormat="false" ht="15" hidden="false" customHeight="true" outlineLevel="0" collapsed="false">
      <c r="A103" s="11" t="s">
        <v>429</v>
      </c>
      <c r="B103" s="13" t="n">
        <f aca="false">COUNTIF(Matrix!E103:L103,"A")-COUNTIF(Matrix!I103,"A")</f>
        <v>1</v>
      </c>
      <c r="C103" s="13" t="n">
        <f aca="false">COUNTIF(Matrix!E103:L103,"A")</f>
        <v>1</v>
      </c>
      <c r="D103" s="13" t="n">
        <f aca="false">COUNTIF(Matrix!E103:L103,"A")+COUNTIF(Matrix!E103:L103,"C")+COUNTIF(Matrix!E103:L103,"D")+COUNTIF(Matrix!E103:L103,"E")</f>
        <v>3</v>
      </c>
      <c r="E103" s="13" t="n">
        <f aca="false">COUNTIF(Matrix!E103:L103,"C")</f>
        <v>0</v>
      </c>
      <c r="F103" s="13" t="n">
        <f aca="false">COUNTIF(Matrix!E103:L103,"D")</f>
        <v>1</v>
      </c>
      <c r="G103" s="13" t="n">
        <f aca="false">D103-C103</f>
        <v>2</v>
      </c>
      <c r="H103" s="13" t="s">
        <v>695</v>
      </c>
      <c r="I103" s="13" t="s">
        <v>695</v>
      </c>
      <c r="J103" s="13" t="s">
        <v>694</v>
      </c>
      <c r="K103" s="13" t="s">
        <v>694</v>
      </c>
      <c r="L103" s="13" t="n">
        <f aca="false">COUNTIF(H103:K103,"Y")</f>
        <v>2</v>
      </c>
      <c r="M103" s="13" t="n">
        <f aca="false">C103+L103</f>
        <v>3</v>
      </c>
      <c r="N103" s="13" t="n">
        <v>0</v>
      </c>
      <c r="O103" s="13"/>
      <c r="P103" s="11" t="s">
        <v>170</v>
      </c>
      <c r="Q103" s="13" t="s">
        <v>695</v>
      </c>
      <c r="R103" s="13" t="n">
        <f aca="false">D103+IF(Q103="Y",1,0)</f>
        <v>4</v>
      </c>
      <c r="S103" s="13" t="n">
        <f aca="false">R103+L103+N103</f>
        <v>6</v>
      </c>
    </row>
    <row r="104" customFormat="false" ht="15" hidden="false" customHeight="true" outlineLevel="0" collapsed="false">
      <c r="A104" s="11" t="s">
        <v>431</v>
      </c>
      <c r="B104" s="13" t="n">
        <f aca="false">COUNTIF(Matrix!E104:L104,"A")-COUNTIF(Matrix!I104,"A")</f>
        <v>2</v>
      </c>
      <c r="C104" s="13" t="n">
        <f aca="false">COUNTIF(Matrix!E104:L104,"A")</f>
        <v>2</v>
      </c>
      <c r="D104" s="13" t="n">
        <f aca="false">COUNTIF(Matrix!E104:L104,"A")+COUNTIF(Matrix!E104:L104,"C")+COUNTIF(Matrix!E104:L104,"D")+COUNTIF(Matrix!E104:L104,"E")</f>
        <v>3</v>
      </c>
      <c r="E104" s="13" t="n">
        <f aca="false">COUNTIF(Matrix!E104:L104,"C")</f>
        <v>1</v>
      </c>
      <c r="F104" s="13" t="n">
        <f aca="false">COUNTIF(Matrix!E104:L104,"D")</f>
        <v>0</v>
      </c>
      <c r="G104" s="13" t="n">
        <f aca="false">D104-C104</f>
        <v>1</v>
      </c>
      <c r="H104" s="13" t="s">
        <v>695</v>
      </c>
      <c r="I104" s="13" t="s">
        <v>695</v>
      </c>
      <c r="J104" s="13" t="s">
        <v>694</v>
      </c>
      <c r="K104" s="13" t="s">
        <v>694</v>
      </c>
      <c r="L104" s="13" t="n">
        <f aca="false">COUNTIF(H104:K104,"Y")</f>
        <v>2</v>
      </c>
      <c r="M104" s="13" t="n">
        <f aca="false">C104+L104</f>
        <v>4</v>
      </c>
      <c r="N104" s="13" t="n">
        <v>0</v>
      </c>
      <c r="O104" s="13"/>
      <c r="P104" s="11" t="s">
        <v>170</v>
      </c>
      <c r="Q104" s="13" t="s">
        <v>695</v>
      </c>
      <c r="R104" s="13" t="n">
        <f aca="false">D104+IF(Q104="Y",1,0)</f>
        <v>4</v>
      </c>
      <c r="S104" s="13" t="n">
        <f aca="false">R104+L104+N104</f>
        <v>6</v>
      </c>
    </row>
    <row r="105" customFormat="false" ht="15" hidden="false" customHeight="true" outlineLevel="0" collapsed="false">
      <c r="A105" s="11" t="s">
        <v>434</v>
      </c>
      <c r="B105" s="13" t="n">
        <f aca="false">COUNTIF(Matrix!E105:L105,"A")-COUNTIF(Matrix!I105,"A")</f>
        <v>2</v>
      </c>
      <c r="C105" s="13" t="n">
        <f aca="false">COUNTIF(Matrix!E105:L105,"A")</f>
        <v>2</v>
      </c>
      <c r="D105" s="13" t="n">
        <f aca="false">COUNTIF(Matrix!E105:L105,"A")+COUNTIF(Matrix!E105:L105,"C")+COUNTIF(Matrix!E105:L105,"D")+COUNTIF(Matrix!E105:L105,"E")</f>
        <v>2</v>
      </c>
      <c r="E105" s="13" t="n">
        <f aca="false">COUNTIF(Matrix!E105:L105,"C")</f>
        <v>0</v>
      </c>
      <c r="F105" s="13" t="n">
        <f aca="false">COUNTIF(Matrix!E105:L105,"D")</f>
        <v>0</v>
      </c>
      <c r="G105" s="13" t="n">
        <f aca="false">D105-C105</f>
        <v>0</v>
      </c>
      <c r="H105" s="13" t="s">
        <v>695</v>
      </c>
      <c r="I105" s="13" t="s">
        <v>694</v>
      </c>
      <c r="J105" s="13" t="s">
        <v>695</v>
      </c>
      <c r="K105" s="13" t="s">
        <v>695</v>
      </c>
      <c r="L105" s="13" t="n">
        <f aca="false">COUNTIF(H105:K105,"Y")</f>
        <v>3</v>
      </c>
      <c r="M105" s="13" t="n">
        <f aca="false">C105+L105</f>
        <v>5</v>
      </c>
      <c r="N105" s="13" t="n">
        <v>0</v>
      </c>
      <c r="O105" s="13"/>
      <c r="P105" s="11" t="s">
        <v>162</v>
      </c>
      <c r="Q105" s="13" t="s">
        <v>695</v>
      </c>
      <c r="R105" s="13" t="n">
        <f aca="false">D105+IF(Q105="Y",1,0)</f>
        <v>3</v>
      </c>
      <c r="S105" s="13" t="n">
        <f aca="false">R105+L105+N105</f>
        <v>6</v>
      </c>
    </row>
    <row r="106" customFormat="false" ht="15" hidden="false" customHeight="true" outlineLevel="0" collapsed="false">
      <c r="A106" s="11" t="s">
        <v>437</v>
      </c>
      <c r="B106" s="13" t="n">
        <f aca="false">COUNTIF(Matrix!E106:L106,"A")-COUNTIF(Matrix!I106,"A")</f>
        <v>2</v>
      </c>
      <c r="C106" s="13" t="n">
        <f aca="false">COUNTIF(Matrix!E106:L106,"A")</f>
        <v>2</v>
      </c>
      <c r="D106" s="13" t="n">
        <f aca="false">COUNTIF(Matrix!E106:L106,"A")+COUNTIF(Matrix!E106:L106,"C")+COUNTIF(Matrix!E106:L106,"D")+COUNTIF(Matrix!E106:L106,"E")</f>
        <v>2</v>
      </c>
      <c r="E106" s="13" t="n">
        <f aca="false">COUNTIF(Matrix!E106:L106,"C")</f>
        <v>0</v>
      </c>
      <c r="F106" s="13" t="n">
        <f aca="false">COUNTIF(Matrix!E106:L106,"D")</f>
        <v>0</v>
      </c>
      <c r="G106" s="13" t="n">
        <f aca="false">D106-C106</f>
        <v>0</v>
      </c>
      <c r="H106" s="13" t="s">
        <v>694</v>
      </c>
      <c r="I106" s="13" t="s">
        <v>694</v>
      </c>
      <c r="J106" s="13" t="s">
        <v>694</v>
      </c>
      <c r="K106" s="13" t="s">
        <v>694</v>
      </c>
      <c r="L106" s="13" t="n">
        <f aca="false">COUNTIF(H106:K106,"Y")</f>
        <v>0</v>
      </c>
      <c r="M106" s="13" t="n">
        <f aca="false">C106+L106</f>
        <v>2</v>
      </c>
      <c r="N106" s="13" t="n">
        <v>0</v>
      </c>
      <c r="O106" s="13"/>
      <c r="P106" s="11" t="s">
        <v>162</v>
      </c>
      <c r="Q106" s="13" t="s">
        <v>694</v>
      </c>
      <c r="R106" s="13" t="n">
        <f aca="false">D106+IF(Q106="Y",1,0)</f>
        <v>2</v>
      </c>
      <c r="S106" s="13" t="n">
        <f aca="false">R106+L106+N106</f>
        <v>2</v>
      </c>
    </row>
    <row r="107" customFormat="false" ht="15" hidden="false" customHeight="true" outlineLevel="0" collapsed="false">
      <c r="A107" s="11" t="s">
        <v>439</v>
      </c>
      <c r="B107" s="13" t="n">
        <f aca="false">COUNTIF(Matrix!E107:L107,"A")-COUNTIF(Matrix!I107,"A")</f>
        <v>1</v>
      </c>
      <c r="C107" s="13" t="n">
        <f aca="false">COUNTIF(Matrix!E107:L107,"A")</f>
        <v>1</v>
      </c>
      <c r="D107" s="13" t="n">
        <f aca="false">COUNTIF(Matrix!E107:L107,"A")+COUNTIF(Matrix!E107:L107,"C")+COUNTIF(Matrix!E107:L107,"D")+COUNTIF(Matrix!E107:L107,"E")</f>
        <v>2</v>
      </c>
      <c r="E107" s="13" t="n">
        <f aca="false">COUNTIF(Matrix!E107:L107,"C")</f>
        <v>1</v>
      </c>
      <c r="F107" s="13" t="n">
        <f aca="false">COUNTIF(Matrix!E107:L107,"D")</f>
        <v>0</v>
      </c>
      <c r="G107" s="13" t="n">
        <f aca="false">D107-C107</f>
        <v>1</v>
      </c>
      <c r="H107" s="13" t="s">
        <v>695</v>
      </c>
      <c r="I107" s="13" t="s">
        <v>695</v>
      </c>
      <c r="J107" s="13" t="s">
        <v>694</v>
      </c>
      <c r="K107" s="13" t="s">
        <v>694</v>
      </c>
      <c r="L107" s="13" t="n">
        <f aca="false">COUNTIF(H107:K107,"Y")</f>
        <v>2</v>
      </c>
      <c r="M107" s="13" t="n">
        <f aca="false">C107+L107</f>
        <v>3</v>
      </c>
      <c r="N107" s="13" t="n">
        <v>0</v>
      </c>
      <c r="O107" s="13"/>
      <c r="P107" s="11" t="s">
        <v>170</v>
      </c>
      <c r="Q107" s="13" t="s">
        <v>694</v>
      </c>
      <c r="R107" s="13" t="n">
        <f aca="false">D107+IF(Q107="Y",1,0)</f>
        <v>2</v>
      </c>
      <c r="S107" s="13" t="n">
        <f aca="false">R107+L107+N107</f>
        <v>4</v>
      </c>
    </row>
    <row r="108" customFormat="false" ht="15" hidden="false" customHeight="true" outlineLevel="0" collapsed="false">
      <c r="A108" s="11" t="s">
        <v>442</v>
      </c>
      <c r="B108" s="13" t="n">
        <f aca="false">COUNTIF(Matrix!E108:L108,"A")-COUNTIF(Matrix!I108,"A")</f>
        <v>2</v>
      </c>
      <c r="C108" s="13" t="n">
        <f aca="false">COUNTIF(Matrix!E108:L108,"A")</f>
        <v>2</v>
      </c>
      <c r="D108" s="13" t="n">
        <f aca="false">COUNTIF(Matrix!E108:L108,"A")+COUNTIF(Matrix!E108:L108,"C")+COUNTIF(Matrix!E108:L108,"D")+COUNTIF(Matrix!E108:L108,"E")</f>
        <v>2</v>
      </c>
      <c r="E108" s="13" t="n">
        <f aca="false">COUNTIF(Matrix!E108:L108,"C")</f>
        <v>0</v>
      </c>
      <c r="F108" s="13" t="n">
        <f aca="false">COUNTIF(Matrix!E108:L108,"D")</f>
        <v>0</v>
      </c>
      <c r="G108" s="13" t="n">
        <f aca="false">D108-C108</f>
        <v>0</v>
      </c>
      <c r="H108" s="13" t="s">
        <v>695</v>
      </c>
      <c r="I108" s="13" t="s">
        <v>695</v>
      </c>
      <c r="J108" s="13" t="s">
        <v>695</v>
      </c>
      <c r="K108" s="13" t="s">
        <v>694</v>
      </c>
      <c r="L108" s="13" t="n">
        <f aca="false">COUNTIF(H108:K108,"Y")</f>
        <v>3</v>
      </c>
      <c r="M108" s="13" t="n">
        <f aca="false">C108+L108</f>
        <v>5</v>
      </c>
      <c r="N108" s="13" t="n">
        <v>0</v>
      </c>
      <c r="O108" s="13"/>
      <c r="P108" s="11" t="s">
        <v>174</v>
      </c>
      <c r="Q108" s="13" t="s">
        <v>695</v>
      </c>
      <c r="R108" s="13" t="n">
        <f aca="false">D108+IF(Q108="Y",1,0)</f>
        <v>3</v>
      </c>
      <c r="S108" s="13" t="n">
        <f aca="false">R108+L108+N108</f>
        <v>6</v>
      </c>
    </row>
    <row r="109" customFormat="false" ht="15" hidden="false" customHeight="true" outlineLevel="0" collapsed="false">
      <c r="A109" s="11" t="s">
        <v>444</v>
      </c>
      <c r="B109" s="13" t="n">
        <f aca="false">COUNTIF(Matrix!E109:L109,"A")-COUNTIF(Matrix!I109,"A")</f>
        <v>1</v>
      </c>
      <c r="C109" s="13" t="n">
        <f aca="false">COUNTIF(Matrix!E109:L109,"A")</f>
        <v>2</v>
      </c>
      <c r="D109" s="13" t="n">
        <f aca="false">COUNTIF(Matrix!E109:L109,"A")+COUNTIF(Matrix!E109:L109,"C")+COUNTIF(Matrix!E109:L109,"D")+COUNTIF(Matrix!E109:L109,"E")</f>
        <v>2</v>
      </c>
      <c r="E109" s="13" t="n">
        <f aca="false">COUNTIF(Matrix!E109:L109,"C")</f>
        <v>0</v>
      </c>
      <c r="F109" s="13" t="n">
        <f aca="false">COUNTIF(Matrix!E109:L109,"D")</f>
        <v>0</v>
      </c>
      <c r="G109" s="13" t="n">
        <f aca="false">D109-C109</f>
        <v>0</v>
      </c>
      <c r="H109" s="13" t="s">
        <v>695</v>
      </c>
      <c r="I109" s="13" t="s">
        <v>695</v>
      </c>
      <c r="J109" s="13" t="s">
        <v>695</v>
      </c>
      <c r="K109" s="13" t="s">
        <v>695</v>
      </c>
      <c r="L109" s="13" t="n">
        <f aca="false">COUNTIF(H109:K109,"Y")</f>
        <v>4</v>
      </c>
      <c r="M109" s="13" t="n">
        <f aca="false">C109+L109</f>
        <v>6</v>
      </c>
      <c r="N109" s="13" t="n">
        <v>0</v>
      </c>
      <c r="O109" s="13"/>
      <c r="P109" s="11" t="s">
        <v>162</v>
      </c>
      <c r="Q109" s="13" t="s">
        <v>694</v>
      </c>
      <c r="R109" s="13" t="n">
        <f aca="false">D109+IF(Q109="Y",1,0)</f>
        <v>2</v>
      </c>
      <c r="S109" s="13" t="n">
        <f aca="false">R109+L109+N109</f>
        <v>6</v>
      </c>
    </row>
    <row r="110" customFormat="false" ht="15" hidden="false" customHeight="true" outlineLevel="0" collapsed="false">
      <c r="A110" s="11" t="s">
        <v>446</v>
      </c>
      <c r="B110" s="13" t="n">
        <f aca="false">COUNTIF(Matrix!E110:L110,"A")-COUNTIF(Matrix!I110,"A")</f>
        <v>3</v>
      </c>
      <c r="C110" s="13" t="n">
        <f aca="false">COUNTIF(Matrix!E110:L110,"A")</f>
        <v>3</v>
      </c>
      <c r="D110" s="13" t="n">
        <f aca="false">COUNTIF(Matrix!E110:L110,"A")+COUNTIF(Matrix!E110:L110,"C")+COUNTIF(Matrix!E110:L110,"D")+COUNTIF(Matrix!E110:L110,"E")</f>
        <v>3</v>
      </c>
      <c r="E110" s="13" t="n">
        <f aca="false">COUNTIF(Matrix!E110:L110,"C")</f>
        <v>0</v>
      </c>
      <c r="F110" s="13" t="n">
        <f aca="false">COUNTIF(Matrix!E110:L110,"D")</f>
        <v>0</v>
      </c>
      <c r="G110" s="13" t="n">
        <f aca="false">D110-C110</f>
        <v>0</v>
      </c>
      <c r="H110" s="13" t="s">
        <v>695</v>
      </c>
      <c r="I110" s="13" t="s">
        <v>695</v>
      </c>
      <c r="J110" s="13" t="s">
        <v>694</v>
      </c>
      <c r="K110" s="13" t="s">
        <v>694</v>
      </c>
      <c r="L110" s="13" t="n">
        <f aca="false">COUNTIF(H110:K110,"Y")</f>
        <v>2</v>
      </c>
      <c r="M110" s="13" t="n">
        <f aca="false">C110+L110</f>
        <v>5</v>
      </c>
      <c r="N110" s="13" t="n">
        <v>0</v>
      </c>
      <c r="O110" s="13"/>
      <c r="P110" s="11" t="s">
        <v>170</v>
      </c>
      <c r="Q110" s="13" t="s">
        <v>694</v>
      </c>
      <c r="R110" s="13" t="n">
        <f aca="false">D110+IF(Q110="Y",1,0)</f>
        <v>3</v>
      </c>
      <c r="S110" s="13" t="n">
        <f aca="false">R110+L110+N110</f>
        <v>5</v>
      </c>
    </row>
    <row r="111" customFormat="false" ht="15" hidden="false" customHeight="true" outlineLevel="0" collapsed="false">
      <c r="A111" s="11" t="s">
        <v>449</v>
      </c>
      <c r="B111" s="13" t="n">
        <f aca="false">COUNTIF(Matrix!E111:L111,"A")-COUNTIF(Matrix!I111,"A")</f>
        <v>2</v>
      </c>
      <c r="C111" s="13" t="n">
        <f aca="false">COUNTIF(Matrix!E111:L111,"A")</f>
        <v>2</v>
      </c>
      <c r="D111" s="13" t="n">
        <f aca="false">COUNTIF(Matrix!E111:L111,"A")+COUNTIF(Matrix!E111:L111,"C")+COUNTIF(Matrix!E111:L111,"D")+COUNTIF(Matrix!E111:L111,"E")</f>
        <v>2</v>
      </c>
      <c r="E111" s="13" t="n">
        <f aca="false">COUNTIF(Matrix!E111:L111,"C")</f>
        <v>0</v>
      </c>
      <c r="F111" s="13" t="n">
        <f aca="false">COUNTIF(Matrix!E111:L111,"D")</f>
        <v>0</v>
      </c>
      <c r="G111" s="13" t="n">
        <f aca="false">D111-C111</f>
        <v>0</v>
      </c>
      <c r="H111" s="13" t="s">
        <v>695</v>
      </c>
      <c r="I111" s="13" t="s">
        <v>695</v>
      </c>
      <c r="J111" s="13" t="s">
        <v>694</v>
      </c>
      <c r="K111" s="13" t="s">
        <v>694</v>
      </c>
      <c r="L111" s="13" t="n">
        <f aca="false">COUNTIF(H111:K111,"Y")</f>
        <v>2</v>
      </c>
      <c r="M111" s="13" t="n">
        <f aca="false">C111+L111</f>
        <v>4</v>
      </c>
      <c r="N111" s="13" t="n">
        <v>0</v>
      </c>
      <c r="O111" s="13"/>
      <c r="P111" s="11" t="s">
        <v>170</v>
      </c>
      <c r="Q111" s="13" t="s">
        <v>694</v>
      </c>
      <c r="R111" s="13" t="n">
        <f aca="false">D111+IF(Q111="Y",1,0)</f>
        <v>2</v>
      </c>
      <c r="S111" s="13" t="n">
        <f aca="false">R111+L111+N111</f>
        <v>4</v>
      </c>
    </row>
    <row r="112" customFormat="false" ht="15" hidden="false" customHeight="true" outlineLevel="0" collapsed="false">
      <c r="A112" s="11" t="s">
        <v>452</v>
      </c>
      <c r="B112" s="13" t="n">
        <f aca="false">COUNTIF(Matrix!E112:L112,"A")-COUNTIF(Matrix!I112,"A")</f>
        <v>2</v>
      </c>
      <c r="C112" s="13" t="n">
        <f aca="false">COUNTIF(Matrix!E112:L112,"A")</f>
        <v>2</v>
      </c>
      <c r="D112" s="13" t="n">
        <f aca="false">COUNTIF(Matrix!E112:L112,"A")+COUNTIF(Matrix!E112:L112,"C")+COUNTIF(Matrix!E112:L112,"D")+COUNTIF(Matrix!E112:L112,"E")</f>
        <v>2</v>
      </c>
      <c r="E112" s="13" t="n">
        <f aca="false">COUNTIF(Matrix!E112:L112,"C")</f>
        <v>0</v>
      </c>
      <c r="F112" s="13" t="n">
        <f aca="false">COUNTIF(Matrix!E112:L112,"D")</f>
        <v>0</v>
      </c>
      <c r="G112" s="13" t="n">
        <f aca="false">D112-C112</f>
        <v>0</v>
      </c>
      <c r="H112" s="13" t="s">
        <v>695</v>
      </c>
      <c r="I112" s="13" t="s">
        <v>694</v>
      </c>
      <c r="J112" s="13" t="s">
        <v>695</v>
      </c>
      <c r="K112" s="13" t="s">
        <v>694</v>
      </c>
      <c r="L112" s="13" t="n">
        <f aca="false">COUNTIF(H112:K112,"Y")</f>
        <v>2</v>
      </c>
      <c r="M112" s="13" t="n">
        <f aca="false">C112+L112</f>
        <v>4</v>
      </c>
      <c r="N112" s="13" t="n">
        <v>0</v>
      </c>
      <c r="O112" s="13"/>
      <c r="P112" s="11" t="s">
        <v>181</v>
      </c>
      <c r="Q112" s="13" t="s">
        <v>695</v>
      </c>
      <c r="R112" s="13" t="n">
        <f aca="false">D112+IF(Q112="Y",1,0)</f>
        <v>3</v>
      </c>
      <c r="S112" s="13" t="n">
        <f aca="false">R112+L112+N112</f>
        <v>5</v>
      </c>
    </row>
    <row r="113" customFormat="false" ht="15" hidden="false" customHeight="true" outlineLevel="0" collapsed="false">
      <c r="A113" s="11" t="s">
        <v>456</v>
      </c>
      <c r="B113" s="13" t="n">
        <f aca="false">COUNTIF(Matrix!E113:L113,"A")-COUNTIF(Matrix!I113,"A")</f>
        <v>1</v>
      </c>
      <c r="C113" s="13" t="n">
        <f aca="false">COUNTIF(Matrix!E113:L113,"A")</f>
        <v>1</v>
      </c>
      <c r="D113" s="13" t="n">
        <f aca="false">COUNTIF(Matrix!E113:L113,"A")+COUNTIF(Matrix!E113:L113,"C")+COUNTIF(Matrix!E113:L113,"D")+COUNTIF(Matrix!E113:L113,"E")</f>
        <v>1</v>
      </c>
      <c r="E113" s="13" t="n">
        <f aca="false">COUNTIF(Matrix!E113:L113,"C")</f>
        <v>0</v>
      </c>
      <c r="F113" s="13" t="n">
        <f aca="false">COUNTIF(Matrix!E113:L113,"D")</f>
        <v>0</v>
      </c>
      <c r="G113" s="13" t="n">
        <f aca="false">D113-C113</f>
        <v>0</v>
      </c>
      <c r="H113" s="13" t="s">
        <v>695</v>
      </c>
      <c r="I113" s="13" t="s">
        <v>695</v>
      </c>
      <c r="J113" s="13" t="s">
        <v>695</v>
      </c>
      <c r="K113" s="13" t="s">
        <v>694</v>
      </c>
      <c r="L113" s="13" t="n">
        <f aca="false">COUNTIF(H113:K113,"Y")</f>
        <v>3</v>
      </c>
      <c r="M113" s="13" t="n">
        <f aca="false">C113+L113</f>
        <v>4</v>
      </c>
      <c r="N113" s="13" t="n">
        <v>0</v>
      </c>
      <c r="O113" s="13"/>
      <c r="P113" s="11" t="s">
        <v>162</v>
      </c>
      <c r="Q113" s="13" t="s">
        <v>694</v>
      </c>
      <c r="R113" s="13" t="n">
        <f aca="false">D113+IF(Q113="Y",1,0)</f>
        <v>1</v>
      </c>
      <c r="S113" s="13" t="n">
        <f aca="false">R113+L113+N113</f>
        <v>4</v>
      </c>
    </row>
    <row r="114" customFormat="false" ht="15" hidden="false" customHeight="true" outlineLevel="0" collapsed="false">
      <c r="A114" s="11" t="s">
        <v>458</v>
      </c>
      <c r="B114" s="13" t="n">
        <f aca="false">COUNTIF(Matrix!E114:L114,"A")-COUNTIF(Matrix!I114,"A")</f>
        <v>2</v>
      </c>
      <c r="C114" s="13" t="n">
        <f aca="false">COUNTIF(Matrix!E114:L114,"A")</f>
        <v>2</v>
      </c>
      <c r="D114" s="13" t="n">
        <f aca="false">COUNTIF(Matrix!E114:L114,"A")+COUNTIF(Matrix!E114:L114,"C")+COUNTIF(Matrix!E114:L114,"D")+COUNTIF(Matrix!E114:L114,"E")</f>
        <v>2</v>
      </c>
      <c r="E114" s="13" t="n">
        <f aca="false">COUNTIF(Matrix!E114:L114,"C")</f>
        <v>0</v>
      </c>
      <c r="F114" s="13" t="n">
        <f aca="false">COUNTIF(Matrix!E114:L114,"D")</f>
        <v>0</v>
      </c>
      <c r="G114" s="13" t="n">
        <f aca="false">D114-C114</f>
        <v>0</v>
      </c>
      <c r="H114" s="13" t="s">
        <v>695</v>
      </c>
      <c r="I114" s="13" t="s">
        <v>695</v>
      </c>
      <c r="J114" s="13" t="s">
        <v>694</v>
      </c>
      <c r="K114" s="13" t="s">
        <v>694</v>
      </c>
      <c r="L114" s="13" t="n">
        <f aca="false">COUNTIF(H114:K114,"Y")</f>
        <v>2</v>
      </c>
      <c r="M114" s="13" t="n">
        <f aca="false">C114+L114</f>
        <v>4</v>
      </c>
      <c r="N114" s="13" t="n">
        <v>0</v>
      </c>
      <c r="O114" s="13"/>
      <c r="P114" s="11" t="s">
        <v>174</v>
      </c>
      <c r="Q114" s="13" t="s">
        <v>694</v>
      </c>
      <c r="R114" s="13" t="n">
        <f aca="false">D114+IF(Q114="Y",1,0)</f>
        <v>2</v>
      </c>
      <c r="S114" s="13" t="n">
        <f aca="false">R114+L114+N114</f>
        <v>4</v>
      </c>
    </row>
    <row r="115" customFormat="false" ht="15" hidden="false" customHeight="true" outlineLevel="0" collapsed="false">
      <c r="A115" s="11" t="s">
        <v>460</v>
      </c>
      <c r="B115" s="13" t="n">
        <f aca="false">COUNTIF(Matrix!E115:L115,"A")-COUNTIF(Matrix!I115,"A")</f>
        <v>1</v>
      </c>
      <c r="C115" s="13" t="n">
        <f aca="false">COUNTIF(Matrix!E115:L115,"A")</f>
        <v>1</v>
      </c>
      <c r="D115" s="13" t="n">
        <f aca="false">COUNTIF(Matrix!E115:L115,"A")+COUNTIF(Matrix!E115:L115,"C")+COUNTIF(Matrix!E115:L115,"D")+COUNTIF(Matrix!E115:L115,"E")</f>
        <v>1</v>
      </c>
      <c r="E115" s="13" t="n">
        <f aca="false">COUNTIF(Matrix!E115:L115,"C")</f>
        <v>0</v>
      </c>
      <c r="F115" s="13" t="n">
        <f aca="false">COUNTIF(Matrix!E115:L115,"D")</f>
        <v>0</v>
      </c>
      <c r="G115" s="13" t="n">
        <f aca="false">D115-C115</f>
        <v>0</v>
      </c>
      <c r="H115" s="13" t="s">
        <v>695</v>
      </c>
      <c r="I115" s="13" t="s">
        <v>694</v>
      </c>
      <c r="J115" s="13" t="s">
        <v>694</v>
      </c>
      <c r="K115" s="13" t="s">
        <v>694</v>
      </c>
      <c r="L115" s="13" t="n">
        <f aca="false">COUNTIF(H115:K115,"Y")</f>
        <v>1</v>
      </c>
      <c r="M115" s="13" t="n">
        <f aca="false">C115+L115</f>
        <v>2</v>
      </c>
      <c r="N115" s="13" t="n">
        <v>0</v>
      </c>
      <c r="O115" s="13"/>
      <c r="P115" s="11" t="s">
        <v>162</v>
      </c>
      <c r="Q115" s="13" t="s">
        <v>694</v>
      </c>
      <c r="R115" s="13" t="n">
        <f aca="false">D115+IF(Q115="Y",1,0)</f>
        <v>1</v>
      </c>
      <c r="S115" s="13" t="n">
        <f aca="false">R115+L115+N115</f>
        <v>2</v>
      </c>
    </row>
    <row r="116" customFormat="false" ht="15" hidden="false" customHeight="true" outlineLevel="0" collapsed="false">
      <c r="A116" s="11" t="s">
        <v>462</v>
      </c>
      <c r="B116" s="13" t="n">
        <f aca="false">COUNTIF(Matrix!E116:L116,"A")-COUNTIF(Matrix!I116,"A")</f>
        <v>2</v>
      </c>
      <c r="C116" s="13" t="n">
        <f aca="false">COUNTIF(Matrix!E116:L116,"A")</f>
        <v>2</v>
      </c>
      <c r="D116" s="13" t="n">
        <f aca="false">COUNTIF(Matrix!E116:L116,"A")+COUNTIF(Matrix!E116:L116,"C")+COUNTIF(Matrix!E116:L116,"D")+COUNTIF(Matrix!E116:L116,"E")</f>
        <v>2</v>
      </c>
      <c r="E116" s="13" t="n">
        <f aca="false">COUNTIF(Matrix!E116:L116,"C")</f>
        <v>0</v>
      </c>
      <c r="F116" s="13" t="n">
        <f aca="false">COUNTIF(Matrix!E116:L116,"D")</f>
        <v>0</v>
      </c>
      <c r="G116" s="13" t="n">
        <f aca="false">D116-C116</f>
        <v>0</v>
      </c>
      <c r="H116" s="13" t="s">
        <v>695</v>
      </c>
      <c r="I116" s="13" t="s">
        <v>695</v>
      </c>
      <c r="J116" s="13" t="s">
        <v>694</v>
      </c>
      <c r="K116" s="13" t="s">
        <v>694</v>
      </c>
      <c r="L116" s="13" t="n">
        <f aca="false">COUNTIF(H116:K116,"Y")</f>
        <v>2</v>
      </c>
      <c r="M116" s="13" t="n">
        <f aca="false">C116+L116</f>
        <v>4</v>
      </c>
      <c r="N116" s="13" t="n">
        <v>0</v>
      </c>
      <c r="O116" s="13"/>
      <c r="P116" s="11" t="s">
        <v>166</v>
      </c>
      <c r="Q116" s="13" t="s">
        <v>694</v>
      </c>
      <c r="R116" s="13" t="n">
        <f aca="false">D116+IF(Q116="Y",1,0)</f>
        <v>2</v>
      </c>
      <c r="S116" s="13" t="n">
        <f aca="false">R116+L116+N116</f>
        <v>4</v>
      </c>
    </row>
    <row r="117" customFormat="false" ht="15" hidden="false" customHeight="true" outlineLevel="0" collapsed="false">
      <c r="A117" s="11" t="s">
        <v>465</v>
      </c>
      <c r="B117" s="13" t="n">
        <f aca="false">COUNTIF(Matrix!E117:L117,"A")-COUNTIF(Matrix!I117,"A")</f>
        <v>1</v>
      </c>
      <c r="C117" s="13" t="n">
        <f aca="false">COUNTIF(Matrix!E117:L117,"A")</f>
        <v>1</v>
      </c>
      <c r="D117" s="13" t="n">
        <f aca="false">COUNTIF(Matrix!E117:L117,"A")+COUNTIF(Matrix!E117:L117,"C")+COUNTIF(Matrix!E117:L117,"D")+COUNTIF(Matrix!E117:L117,"E")</f>
        <v>1</v>
      </c>
      <c r="E117" s="13" t="n">
        <f aca="false">COUNTIF(Matrix!E117:L117,"C")</f>
        <v>0</v>
      </c>
      <c r="F117" s="13" t="n">
        <f aca="false">COUNTIF(Matrix!E117:L117,"D")</f>
        <v>0</v>
      </c>
      <c r="G117" s="13" t="n">
        <f aca="false">D117-C117</f>
        <v>0</v>
      </c>
      <c r="H117" s="13" t="s">
        <v>695</v>
      </c>
      <c r="I117" s="13" t="s">
        <v>695</v>
      </c>
      <c r="J117" s="13" t="s">
        <v>694</v>
      </c>
      <c r="K117" s="13" t="s">
        <v>694</v>
      </c>
      <c r="L117" s="13" t="n">
        <f aca="false">COUNTIF(H117:K117,"Y")</f>
        <v>2</v>
      </c>
      <c r="M117" s="13" t="n">
        <f aca="false">C117+L117</f>
        <v>3</v>
      </c>
      <c r="N117" s="13" t="n">
        <v>0</v>
      </c>
      <c r="O117" s="13"/>
      <c r="P117" s="11" t="s">
        <v>170</v>
      </c>
      <c r="Q117" s="13" t="s">
        <v>694</v>
      </c>
      <c r="R117" s="13" t="n">
        <f aca="false">D117+IF(Q117="Y",1,0)</f>
        <v>1</v>
      </c>
      <c r="S117" s="13" t="n">
        <f aca="false">R117+L117+N117</f>
        <v>3</v>
      </c>
    </row>
    <row r="118" customFormat="false" ht="15" hidden="false" customHeight="true" outlineLevel="0" collapsed="false">
      <c r="A118" s="11" t="s">
        <v>468</v>
      </c>
      <c r="B118" s="13" t="n">
        <f aca="false">COUNTIF(Matrix!E118:L118,"A")-COUNTIF(Matrix!I118,"A")</f>
        <v>2</v>
      </c>
      <c r="C118" s="13" t="n">
        <f aca="false">COUNTIF(Matrix!E118:L118,"A")</f>
        <v>2</v>
      </c>
      <c r="D118" s="13" t="n">
        <f aca="false">COUNTIF(Matrix!E118:L118,"A")+COUNTIF(Matrix!E118:L118,"C")+COUNTIF(Matrix!E118:L118,"D")+COUNTIF(Matrix!E118:L118,"E")</f>
        <v>2</v>
      </c>
      <c r="E118" s="13" t="n">
        <f aca="false">COUNTIF(Matrix!E118:L118,"C")</f>
        <v>0</v>
      </c>
      <c r="F118" s="13" t="n">
        <f aca="false">COUNTIF(Matrix!E118:L118,"D")</f>
        <v>0</v>
      </c>
      <c r="G118" s="13" t="n">
        <f aca="false">D118-C118</f>
        <v>0</v>
      </c>
      <c r="H118" s="13" t="s">
        <v>695</v>
      </c>
      <c r="I118" s="13" t="s">
        <v>695</v>
      </c>
      <c r="J118" s="13" t="s">
        <v>694</v>
      </c>
      <c r="K118" s="13" t="s">
        <v>694</v>
      </c>
      <c r="L118" s="13" t="n">
        <f aca="false">COUNTIF(H118:K118,"Y")</f>
        <v>2</v>
      </c>
      <c r="M118" s="13" t="n">
        <f aca="false">C118+L118</f>
        <v>4</v>
      </c>
      <c r="N118" s="13" t="n">
        <v>0</v>
      </c>
      <c r="O118" s="13"/>
      <c r="P118" s="11" t="s">
        <v>170</v>
      </c>
      <c r="Q118" s="13" t="s">
        <v>694</v>
      </c>
      <c r="R118" s="13" t="n">
        <f aca="false">D118+IF(Q118="Y",1,0)</f>
        <v>2</v>
      </c>
      <c r="S118" s="13" t="n">
        <f aca="false">R118+L118+N118</f>
        <v>4</v>
      </c>
    </row>
    <row r="119" customFormat="false" ht="15" hidden="false" customHeight="true" outlineLevel="0" collapsed="false">
      <c r="A119" s="11" t="s">
        <v>470</v>
      </c>
      <c r="B119" s="13" t="n">
        <f aca="false">COUNTIF(Matrix!E119:L119,"A")-COUNTIF(Matrix!I119,"A")</f>
        <v>0</v>
      </c>
      <c r="C119" s="13" t="n">
        <f aca="false">COUNTIF(Matrix!E119:L119,"A")</f>
        <v>0</v>
      </c>
      <c r="D119" s="13" t="n">
        <f aca="false">COUNTIF(Matrix!E119:L119,"A")+COUNTIF(Matrix!E119:L119,"C")+COUNTIF(Matrix!E119:L119,"D")+COUNTIF(Matrix!E119:L119,"E")</f>
        <v>0</v>
      </c>
      <c r="E119" s="13" t="n">
        <f aca="false">COUNTIF(Matrix!E119:L119,"C")</f>
        <v>0</v>
      </c>
      <c r="F119" s="13" t="n">
        <f aca="false">COUNTIF(Matrix!E119:L119,"D")</f>
        <v>0</v>
      </c>
      <c r="G119" s="13" t="n">
        <f aca="false">D119-C119</f>
        <v>0</v>
      </c>
      <c r="H119" s="13" t="s">
        <v>695</v>
      </c>
      <c r="I119" s="13" t="s">
        <v>694</v>
      </c>
      <c r="J119" s="13" t="s">
        <v>694</v>
      </c>
      <c r="K119" s="13" t="s">
        <v>694</v>
      </c>
      <c r="L119" s="13" t="n">
        <f aca="false">COUNTIF(H119:K119,"Y")</f>
        <v>1</v>
      </c>
      <c r="M119" s="13" t="n">
        <f aca="false">C119+L119</f>
        <v>1</v>
      </c>
      <c r="N119" s="13" t="n">
        <v>0</v>
      </c>
      <c r="O119" s="13"/>
      <c r="P119" s="11" t="s">
        <v>162</v>
      </c>
      <c r="Q119" s="13" t="s">
        <v>694</v>
      </c>
      <c r="R119" s="13" t="n">
        <f aca="false">D119+IF(Q119="Y",1,0)</f>
        <v>0</v>
      </c>
      <c r="S119" s="13" t="n">
        <f aca="false">R119+L119+N119</f>
        <v>1</v>
      </c>
    </row>
    <row r="120" customFormat="false" ht="15" hidden="false" customHeight="true" outlineLevel="0" collapsed="false">
      <c r="A120" s="11" t="s">
        <v>473</v>
      </c>
      <c r="B120" s="13" t="n">
        <f aca="false">COUNTIF(Matrix!E120:L120,"A")-COUNTIF(Matrix!I120,"A")</f>
        <v>2</v>
      </c>
      <c r="C120" s="13" t="n">
        <f aca="false">COUNTIF(Matrix!E120:L120,"A")</f>
        <v>2</v>
      </c>
      <c r="D120" s="13" t="n">
        <f aca="false">COUNTIF(Matrix!E120:L120,"A")+COUNTIF(Matrix!E120:L120,"C")+COUNTIF(Matrix!E120:L120,"D")+COUNTIF(Matrix!E120:L120,"E")</f>
        <v>2</v>
      </c>
      <c r="E120" s="13" t="n">
        <f aca="false">COUNTIF(Matrix!E120:L120,"C")</f>
        <v>0</v>
      </c>
      <c r="F120" s="13" t="n">
        <f aca="false">COUNTIF(Matrix!E120:L120,"D")</f>
        <v>0</v>
      </c>
      <c r="G120" s="13" t="n">
        <f aca="false">D120-C120</f>
        <v>0</v>
      </c>
      <c r="H120" s="13" t="s">
        <v>695</v>
      </c>
      <c r="I120" s="13" t="s">
        <v>695</v>
      </c>
      <c r="J120" s="13" t="s">
        <v>694</v>
      </c>
      <c r="K120" s="13" t="s">
        <v>694</v>
      </c>
      <c r="L120" s="13" t="n">
        <f aca="false">COUNTIF(H120:K120,"Y")</f>
        <v>2</v>
      </c>
      <c r="M120" s="13" t="n">
        <f aca="false">C120+L120</f>
        <v>4</v>
      </c>
      <c r="N120" s="13" t="n">
        <v>0</v>
      </c>
      <c r="O120" s="13"/>
      <c r="P120" s="11" t="s">
        <v>170</v>
      </c>
      <c r="Q120" s="13" t="s">
        <v>694</v>
      </c>
      <c r="R120" s="13" t="n">
        <f aca="false">D120+IF(Q120="Y",1,0)</f>
        <v>2</v>
      </c>
      <c r="S120" s="13" t="n">
        <f aca="false">R120+L120+N120</f>
        <v>4</v>
      </c>
    </row>
    <row r="121" customFormat="false" ht="15" hidden="false" customHeight="true" outlineLevel="0" collapsed="false">
      <c r="A121" s="11" t="s">
        <v>476</v>
      </c>
      <c r="B121" s="13" t="n">
        <f aca="false">COUNTIF(Matrix!E121:L121,"A")-COUNTIF(Matrix!I121,"A")</f>
        <v>0</v>
      </c>
      <c r="C121" s="13" t="n">
        <f aca="false">COUNTIF(Matrix!E121:L121,"A")</f>
        <v>0</v>
      </c>
      <c r="D121" s="13" t="n">
        <f aca="false">COUNTIF(Matrix!E121:L121,"A")+COUNTIF(Matrix!E121:L121,"C")+COUNTIF(Matrix!E121:L121,"D")+COUNTIF(Matrix!E121:L121,"E")</f>
        <v>4</v>
      </c>
      <c r="E121" s="13" t="n">
        <f aca="false">COUNTIF(Matrix!E121:L121,"C")</f>
        <v>3</v>
      </c>
      <c r="F121" s="13" t="n">
        <f aca="false">COUNTIF(Matrix!E121:L121,"D")</f>
        <v>0</v>
      </c>
      <c r="G121" s="13" t="n">
        <f aca="false">D121-C121</f>
        <v>4</v>
      </c>
      <c r="H121" s="13" t="s">
        <v>695</v>
      </c>
      <c r="I121" s="13" t="s">
        <v>695</v>
      </c>
      <c r="J121" s="13" t="s">
        <v>695</v>
      </c>
      <c r="K121" s="13" t="s">
        <v>695</v>
      </c>
      <c r="L121" s="13" t="n">
        <f aca="false">COUNTIF(H121:K121,"Y")</f>
        <v>4</v>
      </c>
      <c r="M121" s="13" t="n">
        <f aca="false">C121+L121</f>
        <v>4</v>
      </c>
      <c r="N121" s="13" t="n">
        <v>0</v>
      </c>
      <c r="O121" s="13"/>
      <c r="P121" s="11" t="s">
        <v>162</v>
      </c>
      <c r="Q121" s="13" t="s">
        <v>695</v>
      </c>
      <c r="R121" s="13" t="n">
        <f aca="false">D121+IF(Q121="Y",1,0)</f>
        <v>5</v>
      </c>
      <c r="S121" s="13" t="n">
        <f aca="false">R121+L121+N121</f>
        <v>9</v>
      </c>
    </row>
    <row r="122" customFormat="false" ht="15" hidden="false" customHeight="true" outlineLevel="0" collapsed="false">
      <c r="A122" s="11" t="s">
        <v>478</v>
      </c>
      <c r="B122" s="13" t="n">
        <f aca="false">COUNTIF(Matrix!E122:L122,"A")-COUNTIF(Matrix!I122,"A")</f>
        <v>1</v>
      </c>
      <c r="C122" s="13" t="n">
        <f aca="false">COUNTIF(Matrix!E122:L122,"A")</f>
        <v>1</v>
      </c>
      <c r="D122" s="13" t="n">
        <f aca="false">COUNTIF(Matrix!E122:L122,"A")+COUNTIF(Matrix!E122:L122,"C")+COUNTIF(Matrix!E122:L122,"D")+COUNTIF(Matrix!E122:L122,"E")</f>
        <v>1</v>
      </c>
      <c r="E122" s="13" t="n">
        <f aca="false">COUNTIF(Matrix!E122:L122,"C")</f>
        <v>0</v>
      </c>
      <c r="F122" s="13" t="n">
        <f aca="false">COUNTIF(Matrix!E122:L122,"D")</f>
        <v>0</v>
      </c>
      <c r="G122" s="13" t="n">
        <f aca="false">D122-C122</f>
        <v>0</v>
      </c>
      <c r="H122" s="13" t="s">
        <v>695</v>
      </c>
      <c r="I122" s="13" t="s">
        <v>694</v>
      </c>
      <c r="J122" s="13" t="s">
        <v>694</v>
      </c>
      <c r="K122" s="13" t="s">
        <v>694</v>
      </c>
      <c r="L122" s="13" t="n">
        <f aca="false">COUNTIF(H122:K122,"Y")</f>
        <v>1</v>
      </c>
      <c r="M122" s="13" t="n">
        <f aca="false">C122+L122</f>
        <v>2</v>
      </c>
      <c r="N122" s="13" t="n">
        <v>0</v>
      </c>
      <c r="O122" s="13"/>
      <c r="P122" s="11" t="s">
        <v>162</v>
      </c>
      <c r="Q122" s="13" t="s">
        <v>694</v>
      </c>
      <c r="R122" s="13" t="n">
        <f aca="false">D122+IF(Q122="Y",1,0)</f>
        <v>1</v>
      </c>
      <c r="S122" s="13" t="n">
        <f aca="false">R122+L122+N122</f>
        <v>2</v>
      </c>
    </row>
    <row r="123" customFormat="false" ht="15" hidden="false" customHeight="true" outlineLevel="0" collapsed="false">
      <c r="A123" s="11" t="s">
        <v>481</v>
      </c>
      <c r="B123" s="13" t="n">
        <f aca="false">COUNTIF(Matrix!E123:L123,"A")-COUNTIF(Matrix!I123,"A")</f>
        <v>1</v>
      </c>
      <c r="C123" s="13" t="n">
        <f aca="false">COUNTIF(Matrix!E123:L123,"A")</f>
        <v>1</v>
      </c>
      <c r="D123" s="13" t="n">
        <f aca="false">COUNTIF(Matrix!E123:L123,"A")+COUNTIF(Matrix!E123:L123,"C")+COUNTIF(Matrix!E123:L123,"D")+COUNTIF(Matrix!E123:L123,"E")</f>
        <v>1</v>
      </c>
      <c r="E123" s="13" t="n">
        <f aca="false">COUNTIF(Matrix!E123:L123,"C")</f>
        <v>0</v>
      </c>
      <c r="F123" s="13" t="n">
        <f aca="false">COUNTIF(Matrix!E123:L123,"D")</f>
        <v>0</v>
      </c>
      <c r="G123" s="13" t="n">
        <f aca="false">D123-C123</f>
        <v>0</v>
      </c>
      <c r="H123" s="13" t="s">
        <v>695</v>
      </c>
      <c r="I123" s="13" t="s">
        <v>694</v>
      </c>
      <c r="J123" s="13" t="s">
        <v>695</v>
      </c>
      <c r="K123" s="13" t="s">
        <v>694</v>
      </c>
      <c r="L123" s="13" t="n">
        <f aca="false">COUNTIF(H123:K123,"Y")</f>
        <v>2</v>
      </c>
      <c r="M123" s="13" t="n">
        <f aca="false">C123+L123</f>
        <v>3</v>
      </c>
      <c r="N123" s="13" t="n">
        <v>0</v>
      </c>
      <c r="O123" s="13"/>
      <c r="P123" s="11" t="s">
        <v>174</v>
      </c>
      <c r="Q123" s="13" t="s">
        <v>694</v>
      </c>
      <c r="R123" s="13" t="n">
        <f aca="false">D123+IF(Q123="Y",1,0)</f>
        <v>1</v>
      </c>
      <c r="S123" s="13" t="n">
        <f aca="false">R123+L123+N123</f>
        <v>3</v>
      </c>
    </row>
    <row r="124" customFormat="false" ht="15" hidden="false" customHeight="true" outlineLevel="0" collapsed="false">
      <c r="A124" s="11" t="s">
        <v>484</v>
      </c>
      <c r="B124" s="13" t="n">
        <f aca="false">COUNTIF(Matrix!E124:L124,"A")-COUNTIF(Matrix!I124,"A")</f>
        <v>1</v>
      </c>
      <c r="C124" s="13" t="n">
        <f aca="false">COUNTIF(Matrix!E124:L124,"A")</f>
        <v>1</v>
      </c>
      <c r="D124" s="13" t="n">
        <f aca="false">COUNTIF(Matrix!E124:L124,"A")+COUNTIF(Matrix!E124:L124,"C")+COUNTIF(Matrix!E124:L124,"D")+COUNTIF(Matrix!E124:L124,"E")</f>
        <v>1</v>
      </c>
      <c r="E124" s="13" t="n">
        <f aca="false">COUNTIF(Matrix!E124:L124,"C")</f>
        <v>0</v>
      </c>
      <c r="F124" s="13" t="n">
        <f aca="false">COUNTIF(Matrix!E124:L124,"D")</f>
        <v>0</v>
      </c>
      <c r="G124" s="13" t="n">
        <f aca="false">D124-C124</f>
        <v>0</v>
      </c>
      <c r="H124" s="13" t="s">
        <v>695</v>
      </c>
      <c r="I124" s="13" t="s">
        <v>694</v>
      </c>
      <c r="J124" s="13" t="s">
        <v>695</v>
      </c>
      <c r="K124" s="13" t="s">
        <v>695</v>
      </c>
      <c r="L124" s="13" t="n">
        <f aca="false">COUNTIF(H124:K124,"Y")</f>
        <v>3</v>
      </c>
      <c r="M124" s="13" t="n">
        <f aca="false">C124+L124</f>
        <v>4</v>
      </c>
      <c r="N124" s="13" t="n">
        <v>0</v>
      </c>
      <c r="O124" s="13"/>
      <c r="P124" s="11" t="s">
        <v>174</v>
      </c>
      <c r="Q124" s="13" t="s">
        <v>695</v>
      </c>
      <c r="R124" s="13" t="n">
        <f aca="false">D124+IF(Q124="Y",1,0)</f>
        <v>2</v>
      </c>
      <c r="S124" s="13" t="n">
        <f aca="false">R124+L124+N124</f>
        <v>5</v>
      </c>
    </row>
    <row r="125" customFormat="false" ht="15" hidden="false" customHeight="true" outlineLevel="0" collapsed="false">
      <c r="A125" s="11" t="s">
        <v>486</v>
      </c>
      <c r="B125" s="13" t="n">
        <f aca="false">COUNTIF(Matrix!E125:L125,"A")-COUNTIF(Matrix!I125,"A")</f>
        <v>4</v>
      </c>
      <c r="C125" s="13" t="n">
        <f aca="false">COUNTIF(Matrix!E125:L125,"A")</f>
        <v>4</v>
      </c>
      <c r="D125" s="13" t="n">
        <f aca="false">COUNTIF(Matrix!E125:L125,"A")+COUNTIF(Matrix!E125:L125,"C")+COUNTIF(Matrix!E125:L125,"D")+COUNTIF(Matrix!E125:L125,"E")</f>
        <v>4</v>
      </c>
      <c r="E125" s="13" t="n">
        <f aca="false">COUNTIF(Matrix!E125:L125,"C")</f>
        <v>0</v>
      </c>
      <c r="F125" s="13" t="n">
        <f aca="false">COUNTIF(Matrix!E125:L125,"D")</f>
        <v>0</v>
      </c>
      <c r="G125" s="13" t="n">
        <f aca="false">D125-C125</f>
        <v>0</v>
      </c>
      <c r="H125" s="13" t="s">
        <v>695</v>
      </c>
      <c r="I125" s="13" t="s">
        <v>695</v>
      </c>
      <c r="J125" s="13" t="s">
        <v>694</v>
      </c>
      <c r="K125" s="13" t="s">
        <v>694</v>
      </c>
      <c r="L125" s="13" t="n">
        <f aca="false">COUNTIF(H125:K125,"Y")</f>
        <v>2</v>
      </c>
      <c r="M125" s="13" t="n">
        <f aca="false">C125+L125</f>
        <v>6</v>
      </c>
      <c r="N125" s="13" t="n">
        <v>0</v>
      </c>
      <c r="O125" s="13"/>
      <c r="P125" s="11" t="s">
        <v>181</v>
      </c>
      <c r="Q125" s="13" t="s">
        <v>695</v>
      </c>
      <c r="R125" s="13" t="n">
        <f aca="false">D125+IF(Q125="Y",1,0)</f>
        <v>5</v>
      </c>
      <c r="S125" s="13" t="n">
        <f aca="false">R125+L125+N125</f>
        <v>7</v>
      </c>
    </row>
    <row r="126" customFormat="false" ht="15" hidden="false" customHeight="true" outlineLevel="0" collapsed="false">
      <c r="A126" s="11" t="s">
        <v>488</v>
      </c>
      <c r="B126" s="13" t="n">
        <f aca="false">COUNTIF(Matrix!E126:L126,"A")-COUNTIF(Matrix!I126,"A")</f>
        <v>2</v>
      </c>
      <c r="C126" s="13" t="n">
        <f aca="false">COUNTIF(Matrix!E126:L126,"A")</f>
        <v>2</v>
      </c>
      <c r="D126" s="13" t="n">
        <f aca="false">COUNTIF(Matrix!E126:L126,"A")+COUNTIF(Matrix!E126:L126,"C")+COUNTIF(Matrix!E126:L126,"D")+COUNTIF(Matrix!E126:L126,"E")</f>
        <v>2</v>
      </c>
      <c r="E126" s="13" t="n">
        <f aca="false">COUNTIF(Matrix!E126:L126,"C")</f>
        <v>0</v>
      </c>
      <c r="F126" s="13" t="n">
        <f aca="false">COUNTIF(Matrix!E126:L126,"D")</f>
        <v>0</v>
      </c>
      <c r="G126" s="13" t="n">
        <f aca="false">D126-C126</f>
        <v>0</v>
      </c>
      <c r="H126" s="13" t="s">
        <v>695</v>
      </c>
      <c r="I126" s="13" t="s">
        <v>695</v>
      </c>
      <c r="J126" s="13" t="s">
        <v>694</v>
      </c>
      <c r="K126" s="13" t="s">
        <v>694</v>
      </c>
      <c r="L126" s="13" t="n">
        <f aca="false">COUNTIF(H126:K126,"Y")</f>
        <v>2</v>
      </c>
      <c r="M126" s="13" t="n">
        <f aca="false">C126+L126</f>
        <v>4</v>
      </c>
      <c r="N126" s="13" t="n">
        <v>0</v>
      </c>
      <c r="O126" s="13"/>
      <c r="P126" s="11" t="s">
        <v>170</v>
      </c>
      <c r="Q126" s="13" t="s">
        <v>695</v>
      </c>
      <c r="R126" s="13" t="n">
        <f aca="false">D126+IF(Q126="Y",1,0)</f>
        <v>3</v>
      </c>
      <c r="S126" s="13" t="n">
        <f aca="false">R126+L126+N126</f>
        <v>5</v>
      </c>
    </row>
    <row r="127" customFormat="false" ht="15" hidden="false" customHeight="true" outlineLevel="0" collapsed="false">
      <c r="A127" s="11" t="s">
        <v>490</v>
      </c>
      <c r="B127" s="13" t="n">
        <f aca="false">COUNTIF(Matrix!E127:L127,"A")-COUNTIF(Matrix!I127,"A")</f>
        <v>2</v>
      </c>
      <c r="C127" s="13" t="n">
        <f aca="false">COUNTIF(Matrix!E127:L127,"A")</f>
        <v>2</v>
      </c>
      <c r="D127" s="13" t="n">
        <f aca="false">COUNTIF(Matrix!E127:L127,"A")+COUNTIF(Matrix!E127:L127,"C")+COUNTIF(Matrix!E127:L127,"D")+COUNTIF(Matrix!E127:L127,"E")</f>
        <v>2</v>
      </c>
      <c r="E127" s="13" t="n">
        <f aca="false">COUNTIF(Matrix!E127:L127,"C")</f>
        <v>0</v>
      </c>
      <c r="F127" s="13" t="n">
        <f aca="false">COUNTIF(Matrix!E127:L127,"D")</f>
        <v>0</v>
      </c>
      <c r="G127" s="13" t="n">
        <f aca="false">D127-C127</f>
        <v>0</v>
      </c>
      <c r="H127" s="13" t="s">
        <v>695</v>
      </c>
      <c r="I127" s="13" t="s">
        <v>694</v>
      </c>
      <c r="J127" s="13" t="s">
        <v>694</v>
      </c>
      <c r="K127" s="13" t="s">
        <v>694</v>
      </c>
      <c r="L127" s="13" t="n">
        <f aca="false">COUNTIF(H127:K127,"Y")</f>
        <v>1</v>
      </c>
      <c r="M127" s="13" t="n">
        <f aca="false">C127+L127</f>
        <v>3</v>
      </c>
      <c r="N127" s="13" t="n">
        <v>0</v>
      </c>
      <c r="O127" s="13"/>
      <c r="P127" s="11" t="s">
        <v>170</v>
      </c>
      <c r="Q127" s="13" t="s">
        <v>694</v>
      </c>
      <c r="R127" s="13" t="n">
        <f aca="false">D127+IF(Q127="Y",1,0)</f>
        <v>2</v>
      </c>
      <c r="S127" s="13" t="n">
        <f aca="false">R127+L127+N127</f>
        <v>3</v>
      </c>
    </row>
    <row r="128" customFormat="false" ht="15" hidden="false" customHeight="true" outlineLevel="0" collapsed="false">
      <c r="A128" s="11" t="s">
        <v>493</v>
      </c>
      <c r="B128" s="13" t="n">
        <f aca="false">COUNTIF(Matrix!E128:L128,"A")-COUNTIF(Matrix!I128,"A")</f>
        <v>1</v>
      </c>
      <c r="C128" s="13" t="n">
        <f aca="false">COUNTIF(Matrix!E128:L128,"A")</f>
        <v>1</v>
      </c>
      <c r="D128" s="13" t="n">
        <f aca="false">COUNTIF(Matrix!E128:L128,"A")+COUNTIF(Matrix!E128:L128,"C")+COUNTIF(Matrix!E128:L128,"D")+COUNTIF(Matrix!E128:L128,"E")</f>
        <v>1</v>
      </c>
      <c r="E128" s="13" t="n">
        <f aca="false">COUNTIF(Matrix!E128:L128,"C")</f>
        <v>0</v>
      </c>
      <c r="F128" s="13" t="n">
        <f aca="false">COUNTIF(Matrix!E128:L128,"D")</f>
        <v>0</v>
      </c>
      <c r="G128" s="13" t="n">
        <f aca="false">D128-C128</f>
        <v>0</v>
      </c>
      <c r="H128" s="13" t="s">
        <v>695</v>
      </c>
      <c r="I128" s="13" t="s">
        <v>695</v>
      </c>
      <c r="J128" s="13" t="s">
        <v>694</v>
      </c>
      <c r="K128" s="13" t="s">
        <v>694</v>
      </c>
      <c r="L128" s="13" t="n">
        <f aca="false">COUNTIF(H128:K128,"Y")</f>
        <v>2</v>
      </c>
      <c r="M128" s="13" t="n">
        <f aca="false">C128+L128</f>
        <v>3</v>
      </c>
      <c r="N128" s="13" t="n">
        <v>0</v>
      </c>
      <c r="O128" s="13"/>
      <c r="P128" s="11" t="s">
        <v>166</v>
      </c>
      <c r="Q128" s="13" t="s">
        <v>695</v>
      </c>
      <c r="R128" s="13" t="n">
        <f aca="false">D128+IF(Q128="Y",1,0)</f>
        <v>2</v>
      </c>
      <c r="S128" s="13" t="n">
        <f aca="false">R128+L128+N128</f>
        <v>4</v>
      </c>
    </row>
    <row r="129" customFormat="false" ht="15" hidden="false" customHeight="true" outlineLevel="0" collapsed="false">
      <c r="A129" s="11" t="s">
        <v>496</v>
      </c>
      <c r="B129" s="13" t="n">
        <f aca="false">COUNTIF(Matrix!E129:L129,"A")-COUNTIF(Matrix!I129,"A")</f>
        <v>2</v>
      </c>
      <c r="C129" s="13" t="n">
        <f aca="false">COUNTIF(Matrix!E129:L129,"A")</f>
        <v>2</v>
      </c>
      <c r="D129" s="13" t="n">
        <f aca="false">COUNTIF(Matrix!E129:L129,"A")+COUNTIF(Matrix!E129:L129,"C")+COUNTIF(Matrix!E129:L129,"D")+COUNTIF(Matrix!E129:L129,"E")</f>
        <v>2</v>
      </c>
      <c r="E129" s="13" t="n">
        <f aca="false">COUNTIF(Matrix!E129:L129,"C")</f>
        <v>0</v>
      </c>
      <c r="F129" s="13" t="n">
        <f aca="false">COUNTIF(Matrix!E129:L129,"D")</f>
        <v>0</v>
      </c>
      <c r="G129" s="13" t="n">
        <f aca="false">D129-C129</f>
        <v>0</v>
      </c>
      <c r="H129" s="13" t="s">
        <v>695</v>
      </c>
      <c r="I129" s="13" t="s">
        <v>694</v>
      </c>
      <c r="J129" s="13" t="s">
        <v>695</v>
      </c>
      <c r="K129" s="13" t="s">
        <v>694</v>
      </c>
      <c r="L129" s="13" t="n">
        <f aca="false">COUNTIF(H129:K129,"Y")</f>
        <v>2</v>
      </c>
      <c r="M129" s="13" t="n">
        <f aca="false">C129+L129</f>
        <v>4</v>
      </c>
      <c r="N129" s="13" t="n">
        <v>0</v>
      </c>
      <c r="O129" s="13"/>
      <c r="P129" s="11" t="s">
        <v>174</v>
      </c>
      <c r="Q129" s="13" t="s">
        <v>694</v>
      </c>
      <c r="R129" s="13" t="n">
        <f aca="false">D129+IF(Q129="Y",1,0)</f>
        <v>2</v>
      </c>
      <c r="S129" s="13" t="n">
        <f aca="false">R129+L129+N129</f>
        <v>4</v>
      </c>
    </row>
    <row r="130" customFormat="false" ht="15" hidden="false" customHeight="true" outlineLevel="0" collapsed="false">
      <c r="A130" s="11" t="s">
        <v>499</v>
      </c>
      <c r="B130" s="13" t="n">
        <f aca="false">COUNTIF(Matrix!E130:L130,"A")-COUNTIF(Matrix!I130,"A")</f>
        <v>1</v>
      </c>
      <c r="C130" s="13" t="n">
        <f aca="false">COUNTIF(Matrix!E130:L130,"A")</f>
        <v>1</v>
      </c>
      <c r="D130" s="13" t="n">
        <f aca="false">COUNTIF(Matrix!E130:L130,"A")+COUNTIF(Matrix!E130:L130,"C")+COUNTIF(Matrix!E130:L130,"D")+COUNTIF(Matrix!E130:L130,"E")</f>
        <v>2</v>
      </c>
      <c r="E130" s="13" t="n">
        <f aca="false">COUNTIF(Matrix!E130:L130,"C")</f>
        <v>0</v>
      </c>
      <c r="F130" s="13" t="n">
        <f aca="false">COUNTIF(Matrix!E130:L130,"D")</f>
        <v>0</v>
      </c>
      <c r="G130" s="13" t="n">
        <f aca="false">D130-C130</f>
        <v>1</v>
      </c>
      <c r="H130" s="13" t="s">
        <v>695</v>
      </c>
      <c r="I130" s="13" t="s">
        <v>694</v>
      </c>
      <c r="J130" s="13" t="s">
        <v>694</v>
      </c>
      <c r="K130" s="13" t="s">
        <v>694</v>
      </c>
      <c r="L130" s="13" t="n">
        <f aca="false">COUNTIF(H130:K130,"Y")</f>
        <v>1</v>
      </c>
      <c r="M130" s="13" t="n">
        <f aca="false">C130+L130</f>
        <v>2</v>
      </c>
      <c r="N130" s="13" t="n">
        <v>0</v>
      </c>
      <c r="O130" s="13"/>
      <c r="P130" s="11" t="s">
        <v>162</v>
      </c>
      <c r="Q130" s="13" t="s">
        <v>694</v>
      </c>
      <c r="R130" s="13" t="n">
        <f aca="false">D130+IF(Q130="Y",1,0)</f>
        <v>2</v>
      </c>
      <c r="S130" s="13" t="n">
        <f aca="false">R130+L130+N130</f>
        <v>3</v>
      </c>
    </row>
    <row r="131" customFormat="false" ht="15" hidden="false" customHeight="true" outlineLevel="0" collapsed="false">
      <c r="A131" s="11" t="s">
        <v>502</v>
      </c>
      <c r="B131" s="13" t="n">
        <f aca="false">COUNTIF(Matrix!E131:L131,"A")-COUNTIF(Matrix!I131,"A")</f>
        <v>2</v>
      </c>
      <c r="C131" s="13" t="n">
        <f aca="false">COUNTIF(Matrix!E131:L131,"A")</f>
        <v>2</v>
      </c>
      <c r="D131" s="13" t="n">
        <f aca="false">COUNTIF(Matrix!E131:L131,"A")+COUNTIF(Matrix!E131:L131,"C")+COUNTIF(Matrix!E131:L131,"D")+COUNTIF(Matrix!E131:L131,"E")</f>
        <v>2</v>
      </c>
      <c r="E131" s="13" t="n">
        <f aca="false">COUNTIF(Matrix!E131:L131,"C")</f>
        <v>0</v>
      </c>
      <c r="F131" s="13" t="n">
        <f aca="false">COUNTIF(Matrix!E131:L131,"D")</f>
        <v>0</v>
      </c>
      <c r="G131" s="13" t="n">
        <f aca="false">D131-C131</f>
        <v>0</v>
      </c>
      <c r="H131" s="13" t="s">
        <v>695</v>
      </c>
      <c r="I131" s="13" t="s">
        <v>694</v>
      </c>
      <c r="J131" s="13" t="s">
        <v>694</v>
      </c>
      <c r="K131" s="13" t="s">
        <v>694</v>
      </c>
      <c r="L131" s="13" t="n">
        <f aca="false">COUNTIF(H131:K131,"Y")</f>
        <v>1</v>
      </c>
      <c r="M131" s="13" t="n">
        <f aca="false">C131+L131</f>
        <v>3</v>
      </c>
      <c r="N131" s="13" t="n">
        <v>0</v>
      </c>
      <c r="O131" s="13"/>
      <c r="P131" s="11" t="s">
        <v>162</v>
      </c>
      <c r="Q131" s="13" t="s">
        <v>694</v>
      </c>
      <c r="R131" s="13" t="n">
        <f aca="false">D131+IF(Q131="Y",1,0)</f>
        <v>2</v>
      </c>
      <c r="S131" s="13" t="n">
        <f aca="false">R131+L131+N131</f>
        <v>3</v>
      </c>
    </row>
    <row r="132" customFormat="false" ht="15" hidden="false" customHeight="true" outlineLevel="0" collapsed="false">
      <c r="A132" s="11" t="s">
        <v>505</v>
      </c>
      <c r="B132" s="13" t="n">
        <f aca="false">COUNTIF(Matrix!E132:L132,"A")-COUNTIF(Matrix!I132,"A")</f>
        <v>1</v>
      </c>
      <c r="C132" s="13" t="n">
        <f aca="false">COUNTIF(Matrix!E132:L132,"A")</f>
        <v>2</v>
      </c>
      <c r="D132" s="13" t="n">
        <f aca="false">COUNTIF(Matrix!E132:L132,"A")+COUNTIF(Matrix!E132:L132,"C")+COUNTIF(Matrix!E132:L132,"D")+COUNTIF(Matrix!E132:L132,"E")</f>
        <v>2</v>
      </c>
      <c r="E132" s="13" t="n">
        <f aca="false">COUNTIF(Matrix!E132:L132,"C")</f>
        <v>0</v>
      </c>
      <c r="F132" s="13" t="n">
        <f aca="false">COUNTIF(Matrix!E132:L132,"D")</f>
        <v>0</v>
      </c>
      <c r="G132" s="13" t="n">
        <f aca="false">D132-C132</f>
        <v>0</v>
      </c>
      <c r="H132" s="13" t="s">
        <v>695</v>
      </c>
      <c r="I132" s="13" t="s">
        <v>694</v>
      </c>
      <c r="J132" s="13" t="s">
        <v>695</v>
      </c>
      <c r="K132" s="13" t="s">
        <v>694</v>
      </c>
      <c r="L132" s="13" t="n">
        <f aca="false">COUNTIF(H132:K132,"Y")</f>
        <v>2</v>
      </c>
      <c r="M132" s="13" t="n">
        <f aca="false">C132+L132</f>
        <v>4</v>
      </c>
      <c r="N132" s="13" t="n">
        <v>0</v>
      </c>
      <c r="O132" s="13"/>
      <c r="P132" s="11" t="s">
        <v>162</v>
      </c>
      <c r="Q132" s="13" t="s">
        <v>694</v>
      </c>
      <c r="R132" s="13" t="n">
        <f aca="false">D132+IF(Q132="Y",1,0)</f>
        <v>2</v>
      </c>
      <c r="S132" s="13" t="n">
        <f aca="false">R132+L132+N132</f>
        <v>4</v>
      </c>
    </row>
    <row r="133" customFormat="false" ht="15" hidden="false" customHeight="true" outlineLevel="0" collapsed="false">
      <c r="A133" s="11" t="s">
        <v>508</v>
      </c>
      <c r="B133" s="13" t="n">
        <f aca="false">COUNTIF(Matrix!E133:L133,"A")-COUNTIF(Matrix!I133,"A")</f>
        <v>1</v>
      </c>
      <c r="C133" s="13" t="n">
        <f aca="false">COUNTIF(Matrix!E133:L133,"A")</f>
        <v>1</v>
      </c>
      <c r="D133" s="13" t="n">
        <f aca="false">COUNTIF(Matrix!E133:L133,"A")+COUNTIF(Matrix!E133:L133,"C")+COUNTIF(Matrix!E133:L133,"D")+COUNTIF(Matrix!E133:L133,"E")</f>
        <v>2</v>
      </c>
      <c r="E133" s="13" t="n">
        <f aca="false">COUNTIF(Matrix!E133:L133,"C")</f>
        <v>0</v>
      </c>
      <c r="F133" s="13" t="n">
        <f aca="false">COUNTIF(Matrix!E133:L133,"D")</f>
        <v>1</v>
      </c>
      <c r="G133" s="13" t="n">
        <f aca="false">D133-C133</f>
        <v>1</v>
      </c>
      <c r="H133" s="13" t="s">
        <v>695</v>
      </c>
      <c r="I133" s="13" t="s">
        <v>695</v>
      </c>
      <c r="J133" s="13" t="s">
        <v>695</v>
      </c>
      <c r="K133" s="13" t="s">
        <v>694</v>
      </c>
      <c r="L133" s="13" t="n">
        <f aca="false">COUNTIF(H133:K133,"Y")</f>
        <v>3</v>
      </c>
      <c r="M133" s="13" t="n">
        <f aca="false">C133+L133</f>
        <v>4</v>
      </c>
      <c r="N133" s="13" t="n">
        <v>0</v>
      </c>
      <c r="O133" s="13"/>
      <c r="P133" s="11" t="s">
        <v>181</v>
      </c>
      <c r="Q133" s="13" t="s">
        <v>695</v>
      </c>
      <c r="R133" s="13" t="n">
        <f aca="false">D133+IF(Q133="Y",1,0)</f>
        <v>3</v>
      </c>
      <c r="S133" s="13" t="n">
        <f aca="false">R133+L133+N133</f>
        <v>6</v>
      </c>
    </row>
    <row r="134" customFormat="false" ht="15" hidden="false" customHeight="true" outlineLevel="0" collapsed="false">
      <c r="A134" s="11" t="s">
        <v>510</v>
      </c>
      <c r="B134" s="13" t="n">
        <f aca="false">COUNTIF(Matrix!E134:L134,"A")-COUNTIF(Matrix!I134,"A")</f>
        <v>0</v>
      </c>
      <c r="C134" s="13" t="n">
        <f aca="false">COUNTIF(Matrix!E134:L134,"A")</f>
        <v>0</v>
      </c>
      <c r="D134" s="13" t="n">
        <f aca="false">COUNTIF(Matrix!E134:L134,"A")+COUNTIF(Matrix!E134:L134,"C")+COUNTIF(Matrix!E134:L134,"D")+COUNTIF(Matrix!E134:L134,"E")</f>
        <v>3</v>
      </c>
      <c r="E134" s="13" t="n">
        <f aca="false">COUNTIF(Matrix!E134:L134,"C")</f>
        <v>1</v>
      </c>
      <c r="F134" s="13" t="n">
        <f aca="false">COUNTIF(Matrix!E134:L134,"D")</f>
        <v>0</v>
      </c>
      <c r="G134" s="13" t="n">
        <f aca="false">D134-C134</f>
        <v>3</v>
      </c>
      <c r="H134" s="13" t="s">
        <v>695</v>
      </c>
      <c r="I134" s="13" t="s">
        <v>694</v>
      </c>
      <c r="J134" s="13" t="s">
        <v>695</v>
      </c>
      <c r="K134" s="13" t="s">
        <v>695</v>
      </c>
      <c r="L134" s="13" t="n">
        <f aca="false">COUNTIF(H134:K134,"Y")</f>
        <v>3</v>
      </c>
      <c r="M134" s="13" t="n">
        <f aca="false">C134+L134</f>
        <v>3</v>
      </c>
      <c r="N134" s="13" t="n">
        <v>0</v>
      </c>
      <c r="O134" s="13"/>
      <c r="P134" s="11" t="s">
        <v>162</v>
      </c>
      <c r="Q134" s="13" t="s">
        <v>695</v>
      </c>
      <c r="R134" s="13" t="n">
        <f aca="false">D134+IF(Q134="Y",1,0)</f>
        <v>4</v>
      </c>
      <c r="S134" s="13" t="n">
        <f aca="false">R134+L134+N134</f>
        <v>7</v>
      </c>
    </row>
    <row r="135" customFormat="false" ht="15" hidden="false" customHeight="true" outlineLevel="0" collapsed="false">
      <c r="A135" s="11" t="s">
        <v>513</v>
      </c>
      <c r="B135" s="13" t="n">
        <f aca="false">COUNTIF(Matrix!E135:L135,"A")-COUNTIF(Matrix!I135,"A")</f>
        <v>1</v>
      </c>
      <c r="C135" s="13" t="n">
        <f aca="false">COUNTIF(Matrix!E135:L135,"A")</f>
        <v>2</v>
      </c>
      <c r="D135" s="13" t="n">
        <f aca="false">COUNTIF(Matrix!E135:L135,"A")+COUNTIF(Matrix!E135:L135,"C")+COUNTIF(Matrix!E135:L135,"D")+COUNTIF(Matrix!E135:L135,"E")</f>
        <v>3</v>
      </c>
      <c r="E135" s="13" t="n">
        <f aca="false">COUNTIF(Matrix!E135:L135,"C")</f>
        <v>0</v>
      </c>
      <c r="F135" s="13" t="n">
        <f aca="false">COUNTIF(Matrix!E135:L135,"D")</f>
        <v>1</v>
      </c>
      <c r="G135" s="13" t="n">
        <f aca="false">D135-C135</f>
        <v>1</v>
      </c>
      <c r="H135" s="13" t="s">
        <v>695</v>
      </c>
      <c r="I135" s="13" t="s">
        <v>695</v>
      </c>
      <c r="J135" s="13" t="s">
        <v>694</v>
      </c>
      <c r="K135" s="13" t="s">
        <v>694</v>
      </c>
      <c r="L135" s="13" t="n">
        <f aca="false">COUNTIF(H135:K135,"Y")</f>
        <v>2</v>
      </c>
      <c r="M135" s="13" t="n">
        <f aca="false">C135+L135</f>
        <v>4</v>
      </c>
      <c r="N135" s="13" t="n">
        <v>0</v>
      </c>
      <c r="O135" s="13"/>
      <c r="P135" s="11" t="s">
        <v>181</v>
      </c>
      <c r="Q135" s="13" t="s">
        <v>694</v>
      </c>
      <c r="R135" s="13" t="n">
        <f aca="false">D135+IF(Q135="Y",1,0)</f>
        <v>3</v>
      </c>
      <c r="S135" s="13" t="n">
        <f aca="false">R135+L135+N135</f>
        <v>5</v>
      </c>
    </row>
    <row r="136" customFormat="false" ht="15" hidden="false" customHeight="true" outlineLevel="0" collapsed="false">
      <c r="A136" s="11" t="s">
        <v>515</v>
      </c>
      <c r="B136" s="13" t="n">
        <f aca="false">COUNTIF(Matrix!E136:L136,"A")-COUNTIF(Matrix!I136,"A")</f>
        <v>2</v>
      </c>
      <c r="C136" s="13" t="n">
        <f aca="false">COUNTIF(Matrix!E136:L136,"A")</f>
        <v>2</v>
      </c>
      <c r="D136" s="13" t="n">
        <f aca="false">COUNTIF(Matrix!E136:L136,"A")+COUNTIF(Matrix!E136:L136,"C")+COUNTIF(Matrix!E136:L136,"D")+COUNTIF(Matrix!E136:L136,"E")</f>
        <v>3</v>
      </c>
      <c r="E136" s="13" t="n">
        <f aca="false">COUNTIF(Matrix!E136:L136,"C")</f>
        <v>0</v>
      </c>
      <c r="F136" s="13" t="n">
        <f aca="false">COUNTIF(Matrix!E136:L136,"D")</f>
        <v>1</v>
      </c>
      <c r="G136" s="13" t="n">
        <f aca="false">D136-C136</f>
        <v>1</v>
      </c>
      <c r="H136" s="13" t="s">
        <v>695</v>
      </c>
      <c r="I136" s="13" t="s">
        <v>695</v>
      </c>
      <c r="J136" s="13" t="s">
        <v>695</v>
      </c>
      <c r="K136" s="13" t="s">
        <v>695</v>
      </c>
      <c r="L136" s="13" t="n">
        <f aca="false">COUNTIF(H136:K136,"Y")</f>
        <v>4</v>
      </c>
      <c r="M136" s="13" t="n">
        <f aca="false">C136+L136</f>
        <v>6</v>
      </c>
      <c r="N136" s="13" t="n">
        <v>0</v>
      </c>
      <c r="O136" s="13"/>
      <c r="P136" s="11" t="s">
        <v>181</v>
      </c>
      <c r="Q136" s="13" t="s">
        <v>695</v>
      </c>
      <c r="R136" s="13" t="n">
        <f aca="false">D136+IF(Q136="Y",1,0)</f>
        <v>4</v>
      </c>
      <c r="S136" s="13" t="n">
        <f aca="false">R136+L136+N136</f>
        <v>8</v>
      </c>
    </row>
    <row r="137" customFormat="false" ht="15" hidden="false" customHeight="true" outlineLevel="0" collapsed="false">
      <c r="A137" s="11" t="s">
        <v>518</v>
      </c>
      <c r="B137" s="13" t="n">
        <f aca="false">COUNTIF(Matrix!E137:L137,"A")-COUNTIF(Matrix!I137,"A")</f>
        <v>1</v>
      </c>
      <c r="C137" s="13" t="n">
        <f aca="false">COUNTIF(Matrix!E137:L137,"A")</f>
        <v>1</v>
      </c>
      <c r="D137" s="13" t="n">
        <f aca="false">COUNTIF(Matrix!E137:L137,"A")+COUNTIF(Matrix!E137:L137,"C")+COUNTIF(Matrix!E137:L137,"D")+COUNTIF(Matrix!E137:L137,"E")</f>
        <v>1</v>
      </c>
      <c r="E137" s="13" t="n">
        <f aca="false">COUNTIF(Matrix!E137:L137,"C")</f>
        <v>0</v>
      </c>
      <c r="F137" s="13" t="n">
        <f aca="false">COUNTIF(Matrix!E137:L137,"D")</f>
        <v>0</v>
      </c>
      <c r="G137" s="13" t="n">
        <f aca="false">D137-C137</f>
        <v>0</v>
      </c>
      <c r="H137" s="13" t="s">
        <v>695</v>
      </c>
      <c r="I137" s="13" t="s">
        <v>695</v>
      </c>
      <c r="J137" s="13" t="s">
        <v>695</v>
      </c>
      <c r="K137" s="13" t="s">
        <v>695</v>
      </c>
      <c r="L137" s="13" t="n">
        <f aca="false">COUNTIF(H137:K137,"Y")</f>
        <v>4</v>
      </c>
      <c r="M137" s="13" t="n">
        <f aca="false">C137+L137</f>
        <v>5</v>
      </c>
      <c r="N137" s="13" t="n">
        <v>0</v>
      </c>
      <c r="O137" s="13"/>
      <c r="P137" s="11" t="s">
        <v>162</v>
      </c>
      <c r="Q137" s="13" t="s">
        <v>695</v>
      </c>
      <c r="R137" s="13" t="n">
        <f aca="false">D137+IF(Q137="Y",1,0)</f>
        <v>2</v>
      </c>
      <c r="S137" s="13" t="n">
        <f aca="false">R137+L137+N137</f>
        <v>6</v>
      </c>
    </row>
    <row r="138" customFormat="false" ht="15" hidden="false" customHeight="true" outlineLevel="0" collapsed="false">
      <c r="A138" s="11" t="s">
        <v>520</v>
      </c>
      <c r="B138" s="13" t="n">
        <f aca="false">COUNTIF(Matrix!E138:L138,"A")-COUNTIF(Matrix!I138,"A")</f>
        <v>2</v>
      </c>
      <c r="C138" s="13" t="n">
        <f aca="false">COUNTIF(Matrix!E138:L138,"A")</f>
        <v>2</v>
      </c>
      <c r="D138" s="13" t="n">
        <f aca="false">COUNTIF(Matrix!E138:L138,"A")+COUNTIF(Matrix!E138:L138,"C")+COUNTIF(Matrix!E138:L138,"D")+COUNTIF(Matrix!E138:L138,"E")</f>
        <v>2</v>
      </c>
      <c r="E138" s="13" t="n">
        <f aca="false">COUNTIF(Matrix!E138:L138,"C")</f>
        <v>0</v>
      </c>
      <c r="F138" s="13" t="n">
        <f aca="false">COUNTIF(Matrix!E138:L138,"D")</f>
        <v>0</v>
      </c>
      <c r="G138" s="13" t="n">
        <f aca="false">D138-C138</f>
        <v>0</v>
      </c>
      <c r="H138" s="13" t="s">
        <v>695</v>
      </c>
      <c r="I138" s="13" t="s">
        <v>695</v>
      </c>
      <c r="J138" s="13" t="s">
        <v>695</v>
      </c>
      <c r="K138" s="13" t="s">
        <v>694</v>
      </c>
      <c r="L138" s="13" t="n">
        <f aca="false">COUNTIF(H138:K138,"Y")</f>
        <v>3</v>
      </c>
      <c r="M138" s="13" t="n">
        <f aca="false">C138+L138</f>
        <v>5</v>
      </c>
      <c r="N138" s="13" t="n">
        <v>0</v>
      </c>
      <c r="O138" s="13"/>
      <c r="P138" s="11" t="s">
        <v>166</v>
      </c>
      <c r="Q138" s="13" t="s">
        <v>694</v>
      </c>
      <c r="R138" s="13" t="n">
        <f aca="false">D138+IF(Q138="Y",1,0)</f>
        <v>2</v>
      </c>
      <c r="S138" s="13" t="n">
        <f aca="false">R138+L138+N138</f>
        <v>5</v>
      </c>
    </row>
    <row r="139" customFormat="false" ht="15" hidden="false" customHeight="true" outlineLevel="0" collapsed="false">
      <c r="A139" s="11" t="s">
        <v>522</v>
      </c>
      <c r="B139" s="13" t="n">
        <f aca="false">COUNTIF(Matrix!E139:L139,"A")-COUNTIF(Matrix!I139,"A")</f>
        <v>2</v>
      </c>
      <c r="C139" s="13" t="n">
        <f aca="false">COUNTIF(Matrix!E139:L139,"A")</f>
        <v>2</v>
      </c>
      <c r="D139" s="13" t="n">
        <f aca="false">COUNTIF(Matrix!E139:L139,"A")+COUNTIF(Matrix!E139:L139,"C")+COUNTIF(Matrix!E139:L139,"D")+COUNTIF(Matrix!E139:L139,"E")</f>
        <v>2</v>
      </c>
      <c r="E139" s="13" t="n">
        <f aca="false">COUNTIF(Matrix!E139:L139,"C")</f>
        <v>0</v>
      </c>
      <c r="F139" s="13" t="n">
        <f aca="false">COUNTIF(Matrix!E139:L139,"D")</f>
        <v>0</v>
      </c>
      <c r="G139" s="13" t="n">
        <f aca="false">D139-C139</f>
        <v>0</v>
      </c>
      <c r="H139" s="13" t="s">
        <v>695</v>
      </c>
      <c r="I139" s="13" t="s">
        <v>695</v>
      </c>
      <c r="J139" s="13" t="s">
        <v>695</v>
      </c>
      <c r="K139" s="13" t="s">
        <v>694</v>
      </c>
      <c r="L139" s="13" t="n">
        <f aca="false">COUNTIF(H139:K139,"Y")</f>
        <v>3</v>
      </c>
      <c r="M139" s="13" t="n">
        <f aca="false">C139+L139</f>
        <v>5</v>
      </c>
      <c r="N139" s="13" t="n">
        <v>0</v>
      </c>
      <c r="O139" s="13"/>
      <c r="P139" s="11" t="s">
        <v>174</v>
      </c>
      <c r="Q139" s="13" t="s">
        <v>695</v>
      </c>
      <c r="R139" s="13" t="n">
        <f aca="false">D139+IF(Q139="Y",1,0)</f>
        <v>3</v>
      </c>
      <c r="S139" s="13" t="n">
        <f aca="false">R139+L139+N139</f>
        <v>6</v>
      </c>
    </row>
    <row r="140" customFormat="false" ht="15" hidden="false" customHeight="true" outlineLevel="0" collapsed="false">
      <c r="A140" s="11" t="s">
        <v>524</v>
      </c>
      <c r="B140" s="13" t="n">
        <f aca="false">COUNTIF(Matrix!E140:L140,"A")-COUNTIF(Matrix!I140,"A")</f>
        <v>2</v>
      </c>
      <c r="C140" s="13" t="n">
        <f aca="false">COUNTIF(Matrix!E140:L140,"A")</f>
        <v>2</v>
      </c>
      <c r="D140" s="13" t="n">
        <f aca="false">COUNTIF(Matrix!E140:L140,"A")+COUNTIF(Matrix!E140:L140,"C")+COUNTIF(Matrix!E140:L140,"D")+COUNTIF(Matrix!E140:L140,"E")</f>
        <v>2</v>
      </c>
      <c r="E140" s="13" t="n">
        <f aca="false">COUNTIF(Matrix!E140:L140,"C")</f>
        <v>0</v>
      </c>
      <c r="F140" s="13" t="n">
        <f aca="false">COUNTIF(Matrix!E140:L140,"D")</f>
        <v>0</v>
      </c>
      <c r="G140" s="13" t="n">
        <f aca="false">D140-C140</f>
        <v>0</v>
      </c>
      <c r="H140" s="13" t="s">
        <v>695</v>
      </c>
      <c r="I140" s="13" t="s">
        <v>694</v>
      </c>
      <c r="J140" s="13" t="s">
        <v>694</v>
      </c>
      <c r="K140" s="13" t="s">
        <v>694</v>
      </c>
      <c r="L140" s="13" t="n">
        <f aca="false">COUNTIF(H140:K140,"Y")</f>
        <v>1</v>
      </c>
      <c r="M140" s="13" t="n">
        <f aca="false">C140+L140</f>
        <v>3</v>
      </c>
      <c r="N140" s="13" t="n">
        <v>0</v>
      </c>
      <c r="O140" s="13"/>
      <c r="P140" s="11" t="s">
        <v>162</v>
      </c>
      <c r="Q140" s="13" t="s">
        <v>694</v>
      </c>
      <c r="R140" s="13" t="n">
        <f aca="false">D140+IF(Q140="Y",1,0)</f>
        <v>2</v>
      </c>
      <c r="S140" s="13" t="n">
        <f aca="false">R140+L140+N140</f>
        <v>3</v>
      </c>
    </row>
    <row r="141" customFormat="false" ht="15" hidden="false" customHeight="true" outlineLevel="0" collapsed="false">
      <c r="A141" s="11" t="s">
        <v>527</v>
      </c>
      <c r="B141" s="13" t="n">
        <f aca="false">COUNTIF(Matrix!E141:L141,"A")-COUNTIF(Matrix!I141,"A")</f>
        <v>1</v>
      </c>
      <c r="C141" s="13" t="n">
        <f aca="false">COUNTIF(Matrix!E141:L141,"A")</f>
        <v>1</v>
      </c>
      <c r="D141" s="13" t="n">
        <f aca="false">COUNTIF(Matrix!E141:L141,"A")+COUNTIF(Matrix!E141:L141,"C")+COUNTIF(Matrix!E141:L141,"D")+COUNTIF(Matrix!E141:L141,"E")</f>
        <v>1</v>
      </c>
      <c r="E141" s="13" t="n">
        <f aca="false">COUNTIF(Matrix!E141:L141,"C")</f>
        <v>0</v>
      </c>
      <c r="F141" s="13" t="n">
        <f aca="false">COUNTIF(Matrix!E141:L141,"D")</f>
        <v>0</v>
      </c>
      <c r="G141" s="13" t="n">
        <f aca="false">D141-C141</f>
        <v>0</v>
      </c>
      <c r="H141" s="13" t="s">
        <v>695</v>
      </c>
      <c r="I141" s="13" t="s">
        <v>694</v>
      </c>
      <c r="J141" s="13" t="s">
        <v>695</v>
      </c>
      <c r="K141" s="13" t="s">
        <v>695</v>
      </c>
      <c r="L141" s="13" t="n">
        <f aca="false">COUNTIF(H141:K141,"Y")</f>
        <v>3</v>
      </c>
      <c r="M141" s="13" t="n">
        <f aca="false">C141+L141</f>
        <v>4</v>
      </c>
      <c r="N141" s="13" t="n">
        <v>0</v>
      </c>
      <c r="O141" s="13"/>
      <c r="P141" s="11" t="s">
        <v>162</v>
      </c>
      <c r="Q141" s="13" t="s">
        <v>695</v>
      </c>
      <c r="R141" s="13" t="n">
        <f aca="false">D141+IF(Q141="Y",1,0)</f>
        <v>2</v>
      </c>
      <c r="S141" s="13" t="n">
        <f aca="false">R141+L141+N141</f>
        <v>5</v>
      </c>
    </row>
    <row r="142" customFormat="false" ht="15" hidden="false" customHeight="true" outlineLevel="0" collapsed="false">
      <c r="A142" s="11" t="s">
        <v>530</v>
      </c>
      <c r="B142" s="13" t="n">
        <f aca="false">COUNTIF(Matrix!E142:L142,"A")-COUNTIF(Matrix!I142,"A")</f>
        <v>0</v>
      </c>
      <c r="C142" s="13" t="n">
        <f aca="false">COUNTIF(Matrix!E142:L142,"A")</f>
        <v>0</v>
      </c>
      <c r="D142" s="13" t="n">
        <f aca="false">COUNTIF(Matrix!E142:L142,"A")+COUNTIF(Matrix!E142:L142,"C")+COUNTIF(Matrix!E142:L142,"D")+COUNTIF(Matrix!E142:L142,"E")</f>
        <v>0</v>
      </c>
      <c r="E142" s="13" t="n">
        <f aca="false">COUNTIF(Matrix!E142:L142,"C")</f>
        <v>0</v>
      </c>
      <c r="F142" s="13" t="n">
        <f aca="false">COUNTIF(Matrix!E142:L142,"D")</f>
        <v>0</v>
      </c>
      <c r="G142" s="13" t="n">
        <f aca="false">D142-C142</f>
        <v>0</v>
      </c>
      <c r="H142" s="13" t="s">
        <v>695</v>
      </c>
      <c r="I142" s="13" t="s">
        <v>695</v>
      </c>
      <c r="J142" s="13" t="s">
        <v>694</v>
      </c>
      <c r="K142" s="13" t="s">
        <v>694</v>
      </c>
      <c r="L142" s="13" t="n">
        <f aca="false">COUNTIF(H142:K142,"Y")</f>
        <v>2</v>
      </c>
      <c r="M142" s="13" t="n">
        <f aca="false">C142+L142</f>
        <v>2</v>
      </c>
      <c r="N142" s="13" t="n">
        <v>0</v>
      </c>
      <c r="O142" s="13"/>
      <c r="P142" s="11" t="s">
        <v>166</v>
      </c>
      <c r="Q142" s="13" t="s">
        <v>694</v>
      </c>
      <c r="R142" s="13" t="n">
        <f aca="false">D142+IF(Q142="Y",1,0)</f>
        <v>0</v>
      </c>
      <c r="S142" s="13" t="n">
        <f aca="false">R142+L142+N142</f>
        <v>2</v>
      </c>
    </row>
    <row r="143" customFormat="false" ht="15" hidden="false" customHeight="true" outlineLevel="0" collapsed="false">
      <c r="A143" s="11" t="s">
        <v>532</v>
      </c>
      <c r="B143" s="13" t="n">
        <f aca="false">COUNTIF(Matrix!E143:L143,"A")-COUNTIF(Matrix!I143,"A")</f>
        <v>1</v>
      </c>
      <c r="C143" s="13" t="n">
        <f aca="false">COUNTIF(Matrix!E143:L143,"A")</f>
        <v>1</v>
      </c>
      <c r="D143" s="13" t="n">
        <f aca="false">COUNTIF(Matrix!E143:L143,"A")+COUNTIF(Matrix!E143:L143,"C")+COUNTIF(Matrix!E143:L143,"D")+COUNTIF(Matrix!E143:L143,"E")</f>
        <v>1</v>
      </c>
      <c r="E143" s="13" t="n">
        <f aca="false">COUNTIF(Matrix!E143:L143,"C")</f>
        <v>0</v>
      </c>
      <c r="F143" s="13" t="n">
        <f aca="false">COUNTIF(Matrix!E143:L143,"D")</f>
        <v>0</v>
      </c>
      <c r="G143" s="13" t="n">
        <f aca="false">D143-C143</f>
        <v>0</v>
      </c>
      <c r="H143" s="13" t="s">
        <v>695</v>
      </c>
      <c r="I143" s="13" t="s">
        <v>695</v>
      </c>
      <c r="J143" s="13" t="s">
        <v>694</v>
      </c>
      <c r="K143" s="13" t="s">
        <v>694</v>
      </c>
      <c r="L143" s="13" t="n">
        <f aca="false">COUNTIF(H143:K143,"Y")</f>
        <v>2</v>
      </c>
      <c r="M143" s="13" t="n">
        <f aca="false">C143+L143</f>
        <v>3</v>
      </c>
      <c r="N143" s="13" t="n">
        <v>0</v>
      </c>
      <c r="O143" s="13"/>
      <c r="P143" s="11" t="s">
        <v>166</v>
      </c>
      <c r="Q143" s="13" t="s">
        <v>694</v>
      </c>
      <c r="R143" s="13" t="n">
        <f aca="false">D143+IF(Q143="Y",1,0)</f>
        <v>1</v>
      </c>
      <c r="S143" s="13" t="n">
        <f aca="false">R143+L143+N143</f>
        <v>3</v>
      </c>
    </row>
    <row r="144" customFormat="false" ht="15" hidden="false" customHeight="true" outlineLevel="0" collapsed="false">
      <c r="A144" s="11" t="s">
        <v>535</v>
      </c>
      <c r="B144" s="13" t="n">
        <f aca="false">COUNTIF(Matrix!E144:L144,"A")-COUNTIF(Matrix!I144,"A")</f>
        <v>3</v>
      </c>
      <c r="C144" s="13" t="n">
        <f aca="false">COUNTIF(Matrix!E144:L144,"A")</f>
        <v>3</v>
      </c>
      <c r="D144" s="13" t="n">
        <f aca="false">COUNTIF(Matrix!E144:L144,"A")+COUNTIF(Matrix!E144:L144,"C")+COUNTIF(Matrix!E144:L144,"D")+COUNTIF(Matrix!E144:L144,"E")</f>
        <v>3</v>
      </c>
      <c r="E144" s="13" t="n">
        <f aca="false">COUNTIF(Matrix!E144:L144,"C")</f>
        <v>0</v>
      </c>
      <c r="F144" s="13" t="n">
        <f aca="false">COUNTIF(Matrix!E144:L144,"D")</f>
        <v>0</v>
      </c>
      <c r="G144" s="13" t="n">
        <f aca="false">D144-C144</f>
        <v>0</v>
      </c>
      <c r="H144" s="13" t="s">
        <v>695</v>
      </c>
      <c r="I144" s="13" t="s">
        <v>695</v>
      </c>
      <c r="J144" s="13" t="s">
        <v>694</v>
      </c>
      <c r="K144" s="13" t="s">
        <v>694</v>
      </c>
      <c r="L144" s="13" t="n">
        <f aca="false">COUNTIF(H144:K144,"Y")</f>
        <v>2</v>
      </c>
      <c r="M144" s="13" t="n">
        <f aca="false">C144+L144</f>
        <v>5</v>
      </c>
      <c r="N144" s="13" t="n">
        <v>3</v>
      </c>
      <c r="O144" s="13" t="s">
        <v>702</v>
      </c>
      <c r="P144" s="11" t="s">
        <v>166</v>
      </c>
      <c r="Q144" s="13" t="s">
        <v>694</v>
      </c>
      <c r="R144" s="13" t="n">
        <f aca="false">D144+IF(Q144="Y",1,0)</f>
        <v>3</v>
      </c>
      <c r="S144" s="13" t="n">
        <f aca="false">R144+L144+N144</f>
        <v>8</v>
      </c>
    </row>
    <row r="145" customFormat="false" ht="15" hidden="false" customHeight="true" outlineLevel="0" collapsed="false">
      <c r="A145" s="11" t="s">
        <v>537</v>
      </c>
      <c r="B145" s="13" t="n">
        <f aca="false">COUNTIF(Matrix!E145:L145,"A")-COUNTIF(Matrix!I145,"A")</f>
        <v>2</v>
      </c>
      <c r="C145" s="13" t="n">
        <f aca="false">COUNTIF(Matrix!E145:L145,"A")</f>
        <v>2</v>
      </c>
      <c r="D145" s="13" t="n">
        <f aca="false">COUNTIF(Matrix!E145:L145,"A")+COUNTIF(Matrix!E145:L145,"C")+COUNTIF(Matrix!E145:L145,"D")+COUNTIF(Matrix!E145:L145,"E")</f>
        <v>2</v>
      </c>
      <c r="E145" s="13" t="n">
        <f aca="false">COUNTIF(Matrix!E145:L145,"C")</f>
        <v>0</v>
      </c>
      <c r="F145" s="13" t="n">
        <f aca="false">COUNTIF(Matrix!E145:L145,"D")</f>
        <v>0</v>
      </c>
      <c r="G145" s="13" t="n">
        <f aca="false">D145-C145</f>
        <v>0</v>
      </c>
      <c r="H145" s="13" t="s">
        <v>695</v>
      </c>
      <c r="I145" s="13" t="s">
        <v>694</v>
      </c>
      <c r="J145" s="13" t="s">
        <v>694</v>
      </c>
      <c r="K145" s="13" t="s">
        <v>694</v>
      </c>
      <c r="L145" s="13" t="n">
        <f aca="false">COUNTIF(H145:K145,"Y")</f>
        <v>1</v>
      </c>
      <c r="M145" s="13" t="n">
        <f aca="false">C145+L145</f>
        <v>3</v>
      </c>
      <c r="N145" s="13" t="n">
        <v>0</v>
      </c>
      <c r="O145" s="13"/>
      <c r="P145" s="11" t="s">
        <v>170</v>
      </c>
      <c r="Q145" s="13" t="s">
        <v>695</v>
      </c>
      <c r="R145" s="13" t="n">
        <f aca="false">D145+IF(Q145="Y",1,0)</f>
        <v>3</v>
      </c>
      <c r="S145" s="13" t="n">
        <f aca="false">R145+L145+N145</f>
        <v>4</v>
      </c>
    </row>
    <row r="146" customFormat="false" ht="15" hidden="false" customHeight="true" outlineLevel="0" collapsed="false">
      <c r="A146" s="11" t="s">
        <v>539</v>
      </c>
      <c r="B146" s="13" t="n">
        <f aca="false">COUNTIF(Matrix!E146:L146,"A")-COUNTIF(Matrix!I146,"A")</f>
        <v>2</v>
      </c>
      <c r="C146" s="13" t="n">
        <f aca="false">COUNTIF(Matrix!E146:L146,"A")</f>
        <v>3</v>
      </c>
      <c r="D146" s="13" t="n">
        <f aca="false">COUNTIF(Matrix!E146:L146,"A")+COUNTIF(Matrix!E146:L146,"C")+COUNTIF(Matrix!E146:L146,"D")+COUNTIF(Matrix!E146:L146,"E")</f>
        <v>4</v>
      </c>
      <c r="E146" s="13" t="n">
        <f aca="false">COUNTIF(Matrix!E146:L146,"C")</f>
        <v>1</v>
      </c>
      <c r="F146" s="13" t="n">
        <f aca="false">COUNTIF(Matrix!E146:L146,"D")</f>
        <v>0</v>
      </c>
      <c r="G146" s="13" t="n">
        <f aca="false">D146-C146</f>
        <v>1</v>
      </c>
      <c r="H146" s="13" t="s">
        <v>695</v>
      </c>
      <c r="I146" s="13" t="s">
        <v>694</v>
      </c>
      <c r="J146" s="13" t="s">
        <v>694</v>
      </c>
      <c r="K146" s="13" t="s">
        <v>694</v>
      </c>
      <c r="L146" s="13" t="n">
        <f aca="false">COUNTIF(H146:K146,"Y")</f>
        <v>1</v>
      </c>
      <c r="M146" s="13" t="n">
        <f aca="false">C146+L146</f>
        <v>4</v>
      </c>
      <c r="N146" s="13" t="n">
        <v>0</v>
      </c>
      <c r="O146" s="13"/>
      <c r="P146" s="11" t="s">
        <v>181</v>
      </c>
      <c r="Q146" s="13" t="s">
        <v>694</v>
      </c>
      <c r="R146" s="13" t="n">
        <f aca="false">D146+IF(Q146="Y",1,0)</f>
        <v>4</v>
      </c>
      <c r="S146" s="13" t="n">
        <f aca="false">R146+L146+N146</f>
        <v>5</v>
      </c>
    </row>
    <row r="147" customFormat="false" ht="15" hidden="false" customHeight="true" outlineLevel="0" collapsed="false">
      <c r="A147" s="11" t="s">
        <v>542</v>
      </c>
      <c r="B147" s="13" t="n">
        <f aca="false">COUNTIF(Matrix!E147:L147,"A")-COUNTIF(Matrix!I147,"A")</f>
        <v>1</v>
      </c>
      <c r="C147" s="13" t="n">
        <f aca="false">COUNTIF(Matrix!E147:L147,"A")</f>
        <v>2</v>
      </c>
      <c r="D147" s="13" t="n">
        <f aca="false">COUNTIF(Matrix!E147:L147,"A")+COUNTIF(Matrix!E147:L147,"C")+COUNTIF(Matrix!E147:L147,"D")+COUNTIF(Matrix!E147:L147,"E")</f>
        <v>4</v>
      </c>
      <c r="E147" s="13" t="n">
        <f aca="false">COUNTIF(Matrix!E147:L147,"C")</f>
        <v>1</v>
      </c>
      <c r="F147" s="13" t="n">
        <f aca="false">COUNTIF(Matrix!E147:L147,"D")</f>
        <v>0</v>
      </c>
      <c r="G147" s="13" t="n">
        <f aca="false">D147-C147</f>
        <v>2</v>
      </c>
      <c r="H147" s="13" t="s">
        <v>695</v>
      </c>
      <c r="I147" s="13" t="s">
        <v>695</v>
      </c>
      <c r="J147" s="13" t="s">
        <v>694</v>
      </c>
      <c r="K147" s="13" t="s">
        <v>694</v>
      </c>
      <c r="L147" s="13" t="n">
        <f aca="false">COUNTIF(H147:K147,"Y")</f>
        <v>2</v>
      </c>
      <c r="M147" s="13" t="n">
        <f aca="false">C147+L147</f>
        <v>4</v>
      </c>
      <c r="N147" s="13" t="n">
        <v>0</v>
      </c>
      <c r="O147" s="13"/>
      <c r="P147" s="11" t="s">
        <v>181</v>
      </c>
      <c r="Q147" s="13" t="s">
        <v>694</v>
      </c>
      <c r="R147" s="13" t="n">
        <f aca="false">D147+IF(Q147="Y",1,0)</f>
        <v>4</v>
      </c>
      <c r="S147" s="13" t="n">
        <f aca="false">R147+L147+N147</f>
        <v>6</v>
      </c>
    </row>
    <row r="148" customFormat="false" ht="15" hidden="false" customHeight="true" outlineLevel="0" collapsed="false">
      <c r="A148" s="11" t="s">
        <v>545</v>
      </c>
      <c r="B148" s="13" t="n">
        <f aca="false">COUNTIF(Matrix!E148:L148,"A")-COUNTIF(Matrix!I148,"A")</f>
        <v>1</v>
      </c>
      <c r="C148" s="13" t="n">
        <f aca="false">COUNTIF(Matrix!E148:L148,"A")</f>
        <v>2</v>
      </c>
      <c r="D148" s="13" t="n">
        <f aca="false">COUNTIF(Matrix!E148:L148,"A")+COUNTIF(Matrix!E148:L148,"C")+COUNTIF(Matrix!E148:L148,"D")+COUNTIF(Matrix!E148:L148,"E")</f>
        <v>3</v>
      </c>
      <c r="E148" s="13" t="n">
        <f aca="false">COUNTIF(Matrix!E148:L148,"C")</f>
        <v>0</v>
      </c>
      <c r="F148" s="13" t="n">
        <f aca="false">COUNTIF(Matrix!E148:L148,"D")</f>
        <v>1</v>
      </c>
      <c r="G148" s="13" t="n">
        <f aca="false">D148-C148</f>
        <v>1</v>
      </c>
      <c r="H148" s="13" t="s">
        <v>695</v>
      </c>
      <c r="I148" s="13" t="s">
        <v>695</v>
      </c>
      <c r="J148" s="13" t="s">
        <v>694</v>
      </c>
      <c r="K148" s="13" t="s">
        <v>694</v>
      </c>
      <c r="L148" s="13" t="n">
        <f aca="false">COUNTIF(H148:K148,"Y")</f>
        <v>2</v>
      </c>
      <c r="M148" s="13" t="n">
        <f aca="false">C148+L148</f>
        <v>4</v>
      </c>
      <c r="N148" s="13" t="n">
        <v>0</v>
      </c>
      <c r="O148" s="13"/>
      <c r="P148" s="11" t="s">
        <v>181</v>
      </c>
      <c r="Q148" s="13" t="s">
        <v>694</v>
      </c>
      <c r="R148" s="13" t="n">
        <f aca="false">D148+IF(Q148="Y",1,0)</f>
        <v>3</v>
      </c>
      <c r="S148" s="13" t="n">
        <f aca="false">R148+L148+N148</f>
        <v>5</v>
      </c>
    </row>
    <row r="149" customFormat="false" ht="15" hidden="false" customHeight="true" outlineLevel="0" collapsed="false">
      <c r="A149" s="11" t="s">
        <v>548</v>
      </c>
      <c r="B149" s="13" t="n">
        <f aca="false">COUNTIF(Matrix!E149:L149,"A")-COUNTIF(Matrix!I149,"A")</f>
        <v>1</v>
      </c>
      <c r="C149" s="13" t="n">
        <f aca="false">COUNTIF(Matrix!E149:L149,"A")</f>
        <v>1</v>
      </c>
      <c r="D149" s="13" t="n">
        <f aca="false">COUNTIF(Matrix!E149:L149,"A")+COUNTIF(Matrix!E149:L149,"C")+COUNTIF(Matrix!E149:L149,"D")+COUNTIF(Matrix!E149:L149,"E")</f>
        <v>1</v>
      </c>
      <c r="E149" s="13" t="n">
        <f aca="false">COUNTIF(Matrix!E149:L149,"C")</f>
        <v>0</v>
      </c>
      <c r="F149" s="13" t="n">
        <f aca="false">COUNTIF(Matrix!E149:L149,"D")</f>
        <v>0</v>
      </c>
      <c r="G149" s="13" t="n">
        <f aca="false">D149-C149</f>
        <v>0</v>
      </c>
      <c r="H149" s="13" t="s">
        <v>695</v>
      </c>
      <c r="I149" s="13" t="s">
        <v>694</v>
      </c>
      <c r="J149" s="13" t="s">
        <v>695</v>
      </c>
      <c r="K149" s="13" t="s">
        <v>695</v>
      </c>
      <c r="L149" s="13" t="n">
        <f aca="false">COUNTIF(H149:K149,"Y")</f>
        <v>3</v>
      </c>
      <c r="M149" s="13" t="n">
        <f aca="false">C149+L149</f>
        <v>4</v>
      </c>
      <c r="N149" s="13" t="n">
        <v>0</v>
      </c>
      <c r="O149" s="13"/>
      <c r="P149" s="11" t="s">
        <v>162</v>
      </c>
      <c r="Q149" s="13" t="s">
        <v>695</v>
      </c>
      <c r="R149" s="13" t="n">
        <f aca="false">D149+IF(Q149="Y",1,0)</f>
        <v>2</v>
      </c>
      <c r="S149" s="13" t="n">
        <f aca="false">R149+L149+N149</f>
        <v>5</v>
      </c>
    </row>
    <row r="150" customFormat="false" ht="15" hidden="false" customHeight="true" outlineLevel="0" collapsed="false">
      <c r="A150" s="11" t="s">
        <v>551</v>
      </c>
      <c r="B150" s="13" t="n">
        <f aca="false">COUNTIF(Matrix!E150:L150,"A")-COUNTIF(Matrix!I150,"A")</f>
        <v>2</v>
      </c>
      <c r="C150" s="13" t="n">
        <f aca="false">COUNTIF(Matrix!E150:L150,"A")</f>
        <v>2</v>
      </c>
      <c r="D150" s="13" t="n">
        <f aca="false">COUNTIF(Matrix!E150:L150,"A")+COUNTIF(Matrix!E150:L150,"C")+COUNTIF(Matrix!E150:L150,"D")+COUNTIF(Matrix!E150:L150,"E")</f>
        <v>2</v>
      </c>
      <c r="E150" s="13" t="n">
        <f aca="false">COUNTIF(Matrix!E150:L150,"C")</f>
        <v>0</v>
      </c>
      <c r="F150" s="13" t="n">
        <f aca="false">COUNTIF(Matrix!E150:L150,"D")</f>
        <v>0</v>
      </c>
      <c r="G150" s="13" t="n">
        <f aca="false">D150-C150</f>
        <v>0</v>
      </c>
      <c r="H150" s="13" t="s">
        <v>695</v>
      </c>
      <c r="I150" s="13" t="s">
        <v>695</v>
      </c>
      <c r="J150" s="13" t="s">
        <v>694</v>
      </c>
      <c r="K150" s="13" t="s">
        <v>694</v>
      </c>
      <c r="L150" s="13" t="n">
        <f aca="false">COUNTIF(H150:K150,"Y")</f>
        <v>2</v>
      </c>
      <c r="M150" s="13" t="n">
        <f aca="false">C150+L150</f>
        <v>4</v>
      </c>
      <c r="N150" s="13" t="n">
        <v>0</v>
      </c>
      <c r="O150" s="13"/>
      <c r="P150" s="11" t="s">
        <v>174</v>
      </c>
      <c r="Q150" s="13" t="s">
        <v>694</v>
      </c>
      <c r="R150" s="13" t="n">
        <f aca="false">D150+IF(Q150="Y",1,0)</f>
        <v>2</v>
      </c>
      <c r="S150" s="13" t="n">
        <f aca="false">R150+L150+N150</f>
        <v>4</v>
      </c>
    </row>
    <row r="151" customFormat="false" ht="15" hidden="false" customHeight="true" outlineLevel="0" collapsed="false">
      <c r="A151" s="11" t="s">
        <v>554</v>
      </c>
      <c r="B151" s="13" t="n">
        <f aca="false">COUNTIF(Matrix!E151:L151,"A")-COUNTIF(Matrix!I151,"A")</f>
        <v>1</v>
      </c>
      <c r="C151" s="13" t="n">
        <f aca="false">COUNTIF(Matrix!E151:L151,"A")</f>
        <v>1</v>
      </c>
      <c r="D151" s="13" t="n">
        <f aca="false">COUNTIF(Matrix!E151:L151,"A")+COUNTIF(Matrix!E151:L151,"C")+COUNTIF(Matrix!E151:L151,"D")+COUNTIF(Matrix!E151:L151,"E")</f>
        <v>3</v>
      </c>
      <c r="E151" s="13" t="n">
        <f aca="false">COUNTIF(Matrix!E151:L151,"C")</f>
        <v>1</v>
      </c>
      <c r="F151" s="13" t="n">
        <f aca="false">COUNTIF(Matrix!E151:L151,"D")</f>
        <v>0</v>
      </c>
      <c r="G151" s="13" t="n">
        <f aca="false">D151-C151</f>
        <v>2</v>
      </c>
      <c r="H151" s="13" t="s">
        <v>695</v>
      </c>
      <c r="I151" s="13" t="s">
        <v>695</v>
      </c>
      <c r="J151" s="13" t="s">
        <v>694</v>
      </c>
      <c r="K151" s="13" t="s">
        <v>694</v>
      </c>
      <c r="L151" s="13" t="n">
        <f aca="false">COUNTIF(H151:K151,"Y")</f>
        <v>2</v>
      </c>
      <c r="M151" s="13" t="n">
        <f aca="false">C151+L151</f>
        <v>3</v>
      </c>
      <c r="N151" s="13" t="n">
        <v>0</v>
      </c>
      <c r="O151" s="13"/>
      <c r="P151" s="11" t="s">
        <v>170</v>
      </c>
      <c r="Q151" s="13" t="s">
        <v>695</v>
      </c>
      <c r="R151" s="13" t="n">
        <f aca="false">D151+IF(Q151="Y",1,0)</f>
        <v>4</v>
      </c>
      <c r="S151" s="13" t="n">
        <f aca="false">R151+L151+N151</f>
        <v>6</v>
      </c>
    </row>
    <row r="152" customFormat="false" ht="15" hidden="false" customHeight="true" outlineLevel="0" collapsed="false">
      <c r="A152" s="11" t="s">
        <v>556</v>
      </c>
      <c r="B152" s="13" t="n">
        <f aca="false">COUNTIF(Matrix!E152:L152,"A")-COUNTIF(Matrix!I152,"A")</f>
        <v>2</v>
      </c>
      <c r="C152" s="13" t="n">
        <f aca="false">COUNTIF(Matrix!E152:L152,"A")</f>
        <v>2</v>
      </c>
      <c r="D152" s="13" t="n">
        <f aca="false">COUNTIF(Matrix!E152:L152,"A")+COUNTIF(Matrix!E152:L152,"C")+COUNTIF(Matrix!E152:L152,"D")+COUNTIF(Matrix!E152:L152,"E")</f>
        <v>2</v>
      </c>
      <c r="E152" s="13" t="n">
        <f aca="false">COUNTIF(Matrix!E152:L152,"C")</f>
        <v>0</v>
      </c>
      <c r="F152" s="13" t="n">
        <f aca="false">COUNTIF(Matrix!E152:L152,"D")</f>
        <v>0</v>
      </c>
      <c r="G152" s="13" t="n">
        <f aca="false">D152-C152</f>
        <v>0</v>
      </c>
      <c r="H152" s="13" t="s">
        <v>694</v>
      </c>
      <c r="I152" s="13" t="s">
        <v>694</v>
      </c>
      <c r="J152" s="13" t="s">
        <v>695</v>
      </c>
      <c r="K152" s="13" t="s">
        <v>694</v>
      </c>
      <c r="L152" s="13" t="n">
        <f aca="false">COUNTIF(H152:K152,"Y")</f>
        <v>1</v>
      </c>
      <c r="M152" s="13" t="n">
        <f aca="false">C152+L152</f>
        <v>3</v>
      </c>
      <c r="N152" s="13" t="n">
        <v>1</v>
      </c>
      <c r="O152" s="13" t="s">
        <v>701</v>
      </c>
      <c r="P152" s="11" t="s">
        <v>162</v>
      </c>
      <c r="Q152" s="13" t="s">
        <v>695</v>
      </c>
      <c r="R152" s="13" t="n">
        <f aca="false">D152+IF(Q152="Y",1,0)</f>
        <v>3</v>
      </c>
      <c r="S152" s="13" t="n">
        <f aca="false">R152+L152+N152</f>
        <v>5</v>
      </c>
    </row>
    <row r="153" customFormat="false" ht="15" hidden="false" customHeight="true" outlineLevel="0" collapsed="false">
      <c r="A153" s="11" t="s">
        <v>558</v>
      </c>
      <c r="B153" s="13" t="n">
        <f aca="false">COUNTIF(Matrix!E153:L153,"A")-COUNTIF(Matrix!I153,"A")</f>
        <v>2</v>
      </c>
      <c r="C153" s="13" t="n">
        <f aca="false">COUNTIF(Matrix!E153:L153,"A")</f>
        <v>2</v>
      </c>
      <c r="D153" s="13" t="n">
        <f aca="false">COUNTIF(Matrix!E153:L153,"A")+COUNTIF(Matrix!E153:L153,"C")+COUNTIF(Matrix!E153:L153,"D")+COUNTIF(Matrix!E153:L153,"E")</f>
        <v>2</v>
      </c>
      <c r="E153" s="13" t="n">
        <f aca="false">COUNTIF(Matrix!E153:L153,"C")</f>
        <v>0</v>
      </c>
      <c r="F153" s="13" t="n">
        <f aca="false">COUNTIF(Matrix!E153:L153,"D")</f>
        <v>0</v>
      </c>
      <c r="G153" s="13" t="n">
        <f aca="false">D153-C153</f>
        <v>0</v>
      </c>
      <c r="H153" s="13" t="s">
        <v>695</v>
      </c>
      <c r="I153" s="13" t="s">
        <v>695</v>
      </c>
      <c r="J153" s="13" t="s">
        <v>694</v>
      </c>
      <c r="K153" s="13" t="s">
        <v>694</v>
      </c>
      <c r="L153" s="13" t="n">
        <f aca="false">COUNTIF(H153:K153,"Y")</f>
        <v>2</v>
      </c>
      <c r="M153" s="13" t="n">
        <f aca="false">C153+L153</f>
        <v>4</v>
      </c>
      <c r="N153" s="13" t="n">
        <v>0</v>
      </c>
      <c r="O153" s="13"/>
      <c r="P153" s="11" t="s">
        <v>170</v>
      </c>
      <c r="Q153" s="13" t="s">
        <v>695</v>
      </c>
      <c r="R153" s="13" t="n">
        <f aca="false">D153+IF(Q153="Y",1,0)</f>
        <v>3</v>
      </c>
      <c r="S153" s="13" t="n">
        <f aca="false">R153+L153+N153</f>
        <v>5</v>
      </c>
    </row>
    <row r="154" customFormat="false" ht="15" hidden="false" customHeight="true" outlineLevel="0" collapsed="false">
      <c r="A154" s="11" t="s">
        <v>560</v>
      </c>
      <c r="B154" s="13" t="n">
        <f aca="false">COUNTIF(Matrix!E154:L154,"A")-COUNTIF(Matrix!I154,"A")</f>
        <v>1</v>
      </c>
      <c r="C154" s="13" t="n">
        <f aca="false">COUNTIF(Matrix!E154:L154,"A")</f>
        <v>1</v>
      </c>
      <c r="D154" s="13" t="n">
        <f aca="false">COUNTIF(Matrix!E154:L154,"A")+COUNTIF(Matrix!E154:L154,"C")+COUNTIF(Matrix!E154:L154,"D")+COUNTIF(Matrix!E154:L154,"E")</f>
        <v>2</v>
      </c>
      <c r="E154" s="13" t="n">
        <f aca="false">COUNTIF(Matrix!E154:L154,"C")</f>
        <v>1</v>
      </c>
      <c r="F154" s="13" t="n">
        <f aca="false">COUNTIF(Matrix!E154:L154,"D")</f>
        <v>0</v>
      </c>
      <c r="G154" s="13" t="n">
        <f aca="false">D154-C154</f>
        <v>1</v>
      </c>
      <c r="H154" s="13" t="s">
        <v>695</v>
      </c>
      <c r="I154" s="13" t="s">
        <v>695</v>
      </c>
      <c r="J154" s="13" t="s">
        <v>694</v>
      </c>
      <c r="K154" s="13" t="s">
        <v>694</v>
      </c>
      <c r="L154" s="13" t="n">
        <f aca="false">COUNTIF(H154:K154,"Y")</f>
        <v>2</v>
      </c>
      <c r="M154" s="13" t="n">
        <f aca="false">C154+L154</f>
        <v>3</v>
      </c>
      <c r="N154" s="13" t="n">
        <v>0</v>
      </c>
      <c r="O154" s="13"/>
      <c r="P154" s="11" t="s">
        <v>166</v>
      </c>
      <c r="Q154" s="13" t="s">
        <v>694</v>
      </c>
      <c r="R154" s="13" t="n">
        <f aca="false">D154+IF(Q154="Y",1,0)</f>
        <v>2</v>
      </c>
      <c r="S154" s="13" t="n">
        <f aca="false">R154+L154+N154</f>
        <v>4</v>
      </c>
    </row>
    <row r="155" customFormat="false" ht="15" hidden="false" customHeight="true" outlineLevel="0" collapsed="false">
      <c r="A155" s="11" t="s">
        <v>563</v>
      </c>
      <c r="B155" s="13" t="n">
        <f aca="false">COUNTIF(Matrix!E155:L155,"A")-COUNTIF(Matrix!I155,"A")</f>
        <v>1</v>
      </c>
      <c r="C155" s="13" t="n">
        <f aca="false">COUNTIF(Matrix!E155:L155,"A")</f>
        <v>1</v>
      </c>
      <c r="D155" s="13" t="n">
        <f aca="false">COUNTIF(Matrix!E155:L155,"A")+COUNTIF(Matrix!E155:L155,"C")+COUNTIF(Matrix!E155:L155,"D")+COUNTIF(Matrix!E155:L155,"E")</f>
        <v>2</v>
      </c>
      <c r="E155" s="13" t="n">
        <f aca="false">COUNTIF(Matrix!E155:L155,"C")</f>
        <v>0</v>
      </c>
      <c r="F155" s="13" t="n">
        <f aca="false">COUNTIF(Matrix!E155:L155,"D")</f>
        <v>0</v>
      </c>
      <c r="G155" s="13" t="n">
        <f aca="false">D155-C155</f>
        <v>1</v>
      </c>
      <c r="H155" s="13" t="s">
        <v>695</v>
      </c>
      <c r="I155" s="13" t="s">
        <v>695</v>
      </c>
      <c r="J155" s="13" t="s">
        <v>695</v>
      </c>
      <c r="K155" s="13" t="s">
        <v>694</v>
      </c>
      <c r="L155" s="13" t="n">
        <f aca="false">COUNTIF(H155:K155,"Y")</f>
        <v>3</v>
      </c>
      <c r="M155" s="13" t="n">
        <f aca="false">C155+L155</f>
        <v>4</v>
      </c>
      <c r="N155" s="13" t="n">
        <v>0</v>
      </c>
      <c r="O155" s="13"/>
      <c r="P155" s="11" t="s">
        <v>170</v>
      </c>
      <c r="Q155" s="13" t="s">
        <v>694</v>
      </c>
      <c r="R155" s="13" t="n">
        <f aca="false">D155+IF(Q155="Y",1,0)</f>
        <v>2</v>
      </c>
      <c r="S155" s="13" t="n">
        <f aca="false">R155+L155+N155</f>
        <v>5</v>
      </c>
    </row>
    <row r="156" customFormat="false" ht="15" hidden="false" customHeight="true" outlineLevel="0" collapsed="false">
      <c r="A156" s="11" t="s">
        <v>566</v>
      </c>
      <c r="B156" s="13" t="n">
        <f aca="false">COUNTIF(Matrix!E156:L156,"A")-COUNTIF(Matrix!I156,"A")</f>
        <v>1</v>
      </c>
      <c r="C156" s="13" t="n">
        <f aca="false">COUNTIF(Matrix!E156:L156,"A")</f>
        <v>1</v>
      </c>
      <c r="D156" s="13" t="n">
        <f aca="false">COUNTIF(Matrix!E156:L156,"A")+COUNTIF(Matrix!E156:L156,"C")+COUNTIF(Matrix!E156:L156,"D")+COUNTIF(Matrix!E156:L156,"E")</f>
        <v>3</v>
      </c>
      <c r="E156" s="13" t="n">
        <f aca="false">COUNTIF(Matrix!E156:L156,"C")</f>
        <v>0</v>
      </c>
      <c r="F156" s="13" t="n">
        <f aca="false">COUNTIF(Matrix!E156:L156,"D")</f>
        <v>1</v>
      </c>
      <c r="G156" s="13" t="n">
        <f aca="false">D156-C156</f>
        <v>2</v>
      </c>
      <c r="H156" s="13" t="s">
        <v>695</v>
      </c>
      <c r="I156" s="13" t="s">
        <v>695</v>
      </c>
      <c r="J156" s="13" t="s">
        <v>694</v>
      </c>
      <c r="K156" s="13" t="s">
        <v>694</v>
      </c>
      <c r="L156" s="13" t="n">
        <f aca="false">COUNTIF(H156:K156,"Y")</f>
        <v>2</v>
      </c>
      <c r="M156" s="13" t="n">
        <f aca="false">C156+L156</f>
        <v>3</v>
      </c>
      <c r="N156" s="13" t="n">
        <v>0</v>
      </c>
      <c r="O156" s="13"/>
      <c r="P156" s="11" t="s">
        <v>170</v>
      </c>
      <c r="Q156" s="13" t="s">
        <v>695</v>
      </c>
      <c r="R156" s="13" t="n">
        <f aca="false">D156+IF(Q156="Y",1,0)</f>
        <v>4</v>
      </c>
      <c r="S156" s="13" t="n">
        <f aca="false">R156+L156+N156</f>
        <v>6</v>
      </c>
    </row>
    <row r="157" customFormat="false" ht="15" hidden="false" customHeight="true" outlineLevel="0" collapsed="false">
      <c r="A157" s="11" t="s">
        <v>569</v>
      </c>
      <c r="B157" s="13" t="n">
        <f aca="false">COUNTIF(Matrix!E157:L157,"A")-COUNTIF(Matrix!I157,"A")</f>
        <v>1</v>
      </c>
      <c r="C157" s="13" t="n">
        <f aca="false">COUNTIF(Matrix!E157:L157,"A")</f>
        <v>1</v>
      </c>
      <c r="D157" s="13" t="n">
        <f aca="false">COUNTIF(Matrix!E157:L157,"A")+COUNTIF(Matrix!E157:L157,"C")+COUNTIF(Matrix!E157:L157,"D")+COUNTIF(Matrix!E157:L157,"E")</f>
        <v>1</v>
      </c>
      <c r="E157" s="13" t="n">
        <f aca="false">COUNTIF(Matrix!E157:L157,"C")</f>
        <v>0</v>
      </c>
      <c r="F157" s="13" t="n">
        <f aca="false">COUNTIF(Matrix!E157:L157,"D")</f>
        <v>0</v>
      </c>
      <c r="G157" s="13" t="n">
        <f aca="false">D157-C157</f>
        <v>0</v>
      </c>
      <c r="H157" s="13" t="s">
        <v>695</v>
      </c>
      <c r="I157" s="13" t="s">
        <v>694</v>
      </c>
      <c r="J157" s="13" t="s">
        <v>695</v>
      </c>
      <c r="K157" s="13" t="s">
        <v>695</v>
      </c>
      <c r="L157" s="13" t="n">
        <f aca="false">COUNTIF(H157:K157,"Y")</f>
        <v>3</v>
      </c>
      <c r="M157" s="13" t="n">
        <f aca="false">C157+L157</f>
        <v>4</v>
      </c>
      <c r="N157" s="13" t="n">
        <v>0</v>
      </c>
      <c r="O157" s="13"/>
      <c r="P157" s="11" t="s">
        <v>162</v>
      </c>
      <c r="Q157" s="13" t="s">
        <v>694</v>
      </c>
      <c r="R157" s="13" t="n">
        <f aca="false">D157+IF(Q157="Y",1,0)</f>
        <v>1</v>
      </c>
      <c r="S157" s="13" t="n">
        <f aca="false">R157+L157+N157</f>
        <v>4</v>
      </c>
    </row>
    <row r="158" customFormat="false" ht="15" hidden="false" customHeight="true" outlineLevel="0" collapsed="false">
      <c r="A158" s="11" t="s">
        <v>571</v>
      </c>
      <c r="B158" s="13" t="n">
        <f aca="false">COUNTIF(Matrix!E158:L158,"A")-COUNTIF(Matrix!I158,"A")</f>
        <v>1</v>
      </c>
      <c r="C158" s="13" t="n">
        <f aca="false">COUNTIF(Matrix!E158:L158,"A")</f>
        <v>1</v>
      </c>
      <c r="D158" s="13" t="n">
        <f aca="false">COUNTIF(Matrix!E158:L158,"A")+COUNTIF(Matrix!E158:L158,"C")+COUNTIF(Matrix!E158:L158,"D")+COUNTIF(Matrix!E158:L158,"E")</f>
        <v>1</v>
      </c>
      <c r="E158" s="13" t="n">
        <f aca="false">COUNTIF(Matrix!E158:L158,"C")</f>
        <v>0</v>
      </c>
      <c r="F158" s="13" t="n">
        <f aca="false">COUNTIF(Matrix!E158:L158,"D")</f>
        <v>0</v>
      </c>
      <c r="G158" s="13" t="n">
        <f aca="false">D158-C158</f>
        <v>0</v>
      </c>
      <c r="H158" s="13" t="s">
        <v>695</v>
      </c>
      <c r="I158" s="13" t="s">
        <v>695</v>
      </c>
      <c r="J158" s="13" t="s">
        <v>694</v>
      </c>
      <c r="K158" s="13" t="s">
        <v>694</v>
      </c>
      <c r="L158" s="13" t="n">
        <f aca="false">COUNTIF(H158:K158,"Y")</f>
        <v>2</v>
      </c>
      <c r="M158" s="13" t="n">
        <f aca="false">C158+L158</f>
        <v>3</v>
      </c>
      <c r="N158" s="13" t="n">
        <v>0</v>
      </c>
      <c r="O158" s="13"/>
      <c r="P158" s="11" t="s">
        <v>166</v>
      </c>
      <c r="Q158" s="13" t="s">
        <v>694</v>
      </c>
      <c r="R158" s="13" t="n">
        <f aca="false">D158+IF(Q158="Y",1,0)</f>
        <v>1</v>
      </c>
      <c r="S158" s="13" t="n">
        <f aca="false">R158+L158+N158</f>
        <v>3</v>
      </c>
    </row>
    <row r="159" customFormat="false" ht="15" hidden="false" customHeight="true" outlineLevel="0" collapsed="false">
      <c r="A159" s="11" t="s">
        <v>573</v>
      </c>
      <c r="B159" s="13" t="n">
        <f aca="false">COUNTIF(Matrix!E159:L159,"A")-COUNTIF(Matrix!I159,"A")</f>
        <v>2</v>
      </c>
      <c r="C159" s="13" t="n">
        <f aca="false">COUNTIF(Matrix!E159:L159,"A")</f>
        <v>2</v>
      </c>
      <c r="D159" s="13" t="n">
        <f aca="false">COUNTIF(Matrix!E159:L159,"A")+COUNTIF(Matrix!E159:L159,"C")+COUNTIF(Matrix!E159:L159,"D")+COUNTIF(Matrix!E159:L159,"E")</f>
        <v>2</v>
      </c>
      <c r="E159" s="13" t="n">
        <f aca="false">COUNTIF(Matrix!E159:L159,"C")</f>
        <v>0</v>
      </c>
      <c r="F159" s="13" t="n">
        <f aca="false">COUNTIF(Matrix!E159:L159,"D")</f>
        <v>0</v>
      </c>
      <c r="G159" s="13" t="n">
        <f aca="false">D159-C159</f>
        <v>0</v>
      </c>
      <c r="H159" s="13" t="s">
        <v>695</v>
      </c>
      <c r="I159" s="13" t="s">
        <v>695</v>
      </c>
      <c r="J159" s="13" t="s">
        <v>694</v>
      </c>
      <c r="K159" s="13" t="s">
        <v>694</v>
      </c>
      <c r="L159" s="13" t="n">
        <f aca="false">COUNTIF(H159:K159,"Y")</f>
        <v>2</v>
      </c>
      <c r="M159" s="13" t="n">
        <f aca="false">C159+L159</f>
        <v>4</v>
      </c>
      <c r="N159" s="13" t="n">
        <v>0</v>
      </c>
      <c r="O159" s="13"/>
      <c r="P159" s="11" t="s">
        <v>166</v>
      </c>
      <c r="Q159" s="13" t="s">
        <v>694</v>
      </c>
      <c r="R159" s="13" t="n">
        <f aca="false">D159+IF(Q159="Y",1,0)</f>
        <v>2</v>
      </c>
      <c r="S159" s="13" t="n">
        <f aca="false">R159+L159+N159</f>
        <v>4</v>
      </c>
    </row>
    <row r="160" customFormat="false" ht="15" hidden="false" customHeight="true" outlineLevel="0" collapsed="false">
      <c r="A160" s="11" t="s">
        <v>575</v>
      </c>
      <c r="B160" s="13" t="n">
        <f aca="false">COUNTIF(Matrix!E160:L160,"A")-COUNTIF(Matrix!I160,"A")</f>
        <v>0</v>
      </c>
      <c r="C160" s="13" t="n">
        <f aca="false">COUNTIF(Matrix!E160:L160,"A")</f>
        <v>0</v>
      </c>
      <c r="D160" s="13" t="n">
        <f aca="false">COUNTIF(Matrix!E160:L160,"A")+COUNTIF(Matrix!E160:L160,"C")+COUNTIF(Matrix!E160:L160,"D")+COUNTIF(Matrix!E160:L160,"E")</f>
        <v>2</v>
      </c>
      <c r="E160" s="13" t="n">
        <f aca="false">COUNTIF(Matrix!E160:L160,"C")</f>
        <v>1</v>
      </c>
      <c r="F160" s="13" t="n">
        <f aca="false">COUNTIF(Matrix!E160:L160,"D")</f>
        <v>0</v>
      </c>
      <c r="G160" s="13" t="n">
        <f aca="false">D160-C160</f>
        <v>2</v>
      </c>
      <c r="H160" s="13" t="s">
        <v>695</v>
      </c>
      <c r="I160" s="13" t="s">
        <v>694</v>
      </c>
      <c r="J160" s="13" t="s">
        <v>695</v>
      </c>
      <c r="K160" s="13" t="s">
        <v>694</v>
      </c>
      <c r="L160" s="13" t="n">
        <f aca="false">COUNTIF(H160:K160,"Y")</f>
        <v>2</v>
      </c>
      <c r="M160" s="13" t="n">
        <f aca="false">C160+L160</f>
        <v>2</v>
      </c>
      <c r="N160" s="13" t="n">
        <v>0</v>
      </c>
      <c r="O160" s="13"/>
      <c r="P160" s="11" t="s">
        <v>162</v>
      </c>
      <c r="Q160" s="13" t="s">
        <v>695</v>
      </c>
      <c r="R160" s="13" t="n">
        <f aca="false">D160+IF(Q160="Y",1,0)</f>
        <v>3</v>
      </c>
      <c r="S160" s="13" t="n">
        <f aca="false">R160+L160+N160</f>
        <v>5</v>
      </c>
    </row>
    <row r="161" customFormat="false" ht="15" hidden="false" customHeight="true" outlineLevel="0" collapsed="false">
      <c r="A161" s="11" t="s">
        <v>578</v>
      </c>
      <c r="B161" s="13" t="n">
        <f aca="false">COUNTIF(Matrix!E161:L161,"A")-COUNTIF(Matrix!I161,"A")</f>
        <v>2</v>
      </c>
      <c r="C161" s="13" t="n">
        <f aca="false">COUNTIF(Matrix!E161:L161,"A")</f>
        <v>2</v>
      </c>
      <c r="D161" s="13" t="n">
        <f aca="false">COUNTIF(Matrix!E161:L161,"A")+COUNTIF(Matrix!E161:L161,"C")+COUNTIF(Matrix!E161:L161,"D")+COUNTIF(Matrix!E161:L161,"E")</f>
        <v>2</v>
      </c>
      <c r="E161" s="13" t="n">
        <f aca="false">COUNTIF(Matrix!E161:L161,"C")</f>
        <v>0</v>
      </c>
      <c r="F161" s="13" t="n">
        <f aca="false">COUNTIF(Matrix!E161:L161,"D")</f>
        <v>0</v>
      </c>
      <c r="G161" s="13" t="n">
        <f aca="false">D161-C161</f>
        <v>0</v>
      </c>
      <c r="H161" s="13" t="s">
        <v>694</v>
      </c>
      <c r="I161" s="13" t="s">
        <v>695</v>
      </c>
      <c r="J161" s="13" t="s">
        <v>694</v>
      </c>
      <c r="K161" s="13" t="s">
        <v>694</v>
      </c>
      <c r="L161" s="13" t="n">
        <f aca="false">COUNTIF(H161:K161,"Y")</f>
        <v>1</v>
      </c>
      <c r="M161" s="13" t="n">
        <f aca="false">C161+L161</f>
        <v>3</v>
      </c>
      <c r="N161" s="13" t="n">
        <v>0</v>
      </c>
      <c r="O161" s="13"/>
      <c r="P161" s="11" t="s">
        <v>170</v>
      </c>
      <c r="Q161" s="13" t="s">
        <v>694</v>
      </c>
      <c r="R161" s="13" t="n">
        <f aca="false">D161+IF(Q161="Y",1,0)</f>
        <v>2</v>
      </c>
      <c r="S161" s="13" t="n">
        <f aca="false">R161+L161+N161</f>
        <v>3</v>
      </c>
    </row>
    <row r="162" customFormat="false" ht="15" hidden="false" customHeight="true" outlineLevel="0" collapsed="false">
      <c r="A162" s="11" t="s">
        <v>580</v>
      </c>
      <c r="B162" s="13" t="n">
        <f aca="false">COUNTIF(Matrix!E162:L162,"A")-COUNTIF(Matrix!I162,"A")</f>
        <v>2</v>
      </c>
      <c r="C162" s="13" t="n">
        <f aca="false">COUNTIF(Matrix!E162:L162,"A")</f>
        <v>2</v>
      </c>
      <c r="D162" s="13" t="n">
        <f aca="false">COUNTIF(Matrix!E162:L162,"A")+COUNTIF(Matrix!E162:L162,"C")+COUNTIF(Matrix!E162:L162,"D")+COUNTIF(Matrix!E162:L162,"E")</f>
        <v>2</v>
      </c>
      <c r="E162" s="13" t="n">
        <f aca="false">COUNTIF(Matrix!E162:L162,"C")</f>
        <v>0</v>
      </c>
      <c r="F162" s="13" t="n">
        <f aca="false">COUNTIF(Matrix!E162:L162,"D")</f>
        <v>0</v>
      </c>
      <c r="G162" s="13" t="n">
        <f aca="false">D162-C162</f>
        <v>0</v>
      </c>
      <c r="H162" s="13" t="s">
        <v>695</v>
      </c>
      <c r="I162" s="13" t="s">
        <v>694</v>
      </c>
      <c r="J162" s="13" t="s">
        <v>695</v>
      </c>
      <c r="K162" s="13" t="s">
        <v>694</v>
      </c>
      <c r="L162" s="13" t="n">
        <f aca="false">COUNTIF(H162:K162,"Y")</f>
        <v>2</v>
      </c>
      <c r="M162" s="13" t="n">
        <f aca="false">C162+L162</f>
        <v>4</v>
      </c>
      <c r="N162" s="13" t="n">
        <v>1</v>
      </c>
      <c r="O162" s="13" t="s">
        <v>703</v>
      </c>
      <c r="P162" s="11" t="s">
        <v>170</v>
      </c>
      <c r="Q162" s="13" t="s">
        <v>695</v>
      </c>
      <c r="R162" s="13" t="n">
        <f aca="false">D162+IF(Q162="Y",1,0)</f>
        <v>3</v>
      </c>
      <c r="S162" s="13" t="n">
        <f aca="false">R162+L162+N162</f>
        <v>6</v>
      </c>
    </row>
    <row r="163" customFormat="false" ht="15" hidden="false" customHeight="true" outlineLevel="0" collapsed="false">
      <c r="A163" s="11" t="s">
        <v>582</v>
      </c>
      <c r="B163" s="13" t="n">
        <f aca="false">COUNTIF(Matrix!E163:L163,"A")-COUNTIF(Matrix!I163,"A")</f>
        <v>2</v>
      </c>
      <c r="C163" s="13" t="n">
        <f aca="false">COUNTIF(Matrix!E163:L163,"A")</f>
        <v>2</v>
      </c>
      <c r="D163" s="13" t="n">
        <f aca="false">COUNTIF(Matrix!E163:L163,"A")+COUNTIF(Matrix!E163:L163,"C")+COUNTIF(Matrix!E163:L163,"D")+COUNTIF(Matrix!E163:L163,"E")</f>
        <v>2</v>
      </c>
      <c r="E163" s="13" t="n">
        <f aca="false">COUNTIF(Matrix!E163:L163,"C")</f>
        <v>0</v>
      </c>
      <c r="F163" s="13" t="n">
        <f aca="false">COUNTIF(Matrix!E163:L163,"D")</f>
        <v>0</v>
      </c>
      <c r="G163" s="13" t="n">
        <f aca="false">D163-C163</f>
        <v>0</v>
      </c>
      <c r="H163" s="13" t="s">
        <v>695</v>
      </c>
      <c r="I163" s="13" t="s">
        <v>695</v>
      </c>
      <c r="J163" s="13" t="s">
        <v>694</v>
      </c>
      <c r="K163" s="13" t="s">
        <v>694</v>
      </c>
      <c r="L163" s="13" t="n">
        <f aca="false">COUNTIF(H163:K163,"Y")</f>
        <v>2</v>
      </c>
      <c r="M163" s="13" t="n">
        <f aca="false">C163+L163</f>
        <v>4</v>
      </c>
      <c r="N163" s="13" t="n">
        <v>0</v>
      </c>
      <c r="O163" s="13"/>
      <c r="P163" s="11" t="s">
        <v>170</v>
      </c>
      <c r="Q163" s="13" t="s">
        <v>694</v>
      </c>
      <c r="R163" s="13" t="n">
        <f aca="false">D163+IF(Q163="Y",1,0)</f>
        <v>2</v>
      </c>
      <c r="S163" s="13" t="n">
        <f aca="false">R163+L163+N163</f>
        <v>4</v>
      </c>
    </row>
    <row r="164" customFormat="false" ht="15" hidden="false" customHeight="true" outlineLevel="0" collapsed="false">
      <c r="A164" s="11" t="s">
        <v>585</v>
      </c>
      <c r="B164" s="13" t="n">
        <f aca="false">COUNTIF(Matrix!E164:L164,"A")-COUNTIF(Matrix!I164,"A")</f>
        <v>1</v>
      </c>
      <c r="C164" s="13" t="n">
        <f aca="false">COUNTIF(Matrix!E164:L164,"A")</f>
        <v>1</v>
      </c>
      <c r="D164" s="13" t="n">
        <f aca="false">COUNTIF(Matrix!E164:L164,"A")+COUNTIF(Matrix!E164:L164,"C")+COUNTIF(Matrix!E164:L164,"D")+COUNTIF(Matrix!E164:L164,"E")</f>
        <v>1</v>
      </c>
      <c r="E164" s="13" t="n">
        <f aca="false">COUNTIF(Matrix!E164:L164,"C")</f>
        <v>0</v>
      </c>
      <c r="F164" s="13" t="n">
        <f aca="false">COUNTIF(Matrix!E164:L164,"D")</f>
        <v>0</v>
      </c>
      <c r="G164" s="13" t="n">
        <f aca="false">D164-C164</f>
        <v>0</v>
      </c>
      <c r="H164" s="13" t="s">
        <v>695</v>
      </c>
      <c r="I164" s="13" t="s">
        <v>695</v>
      </c>
      <c r="J164" s="13" t="s">
        <v>695</v>
      </c>
      <c r="K164" s="13" t="s">
        <v>694</v>
      </c>
      <c r="L164" s="13" t="n">
        <f aca="false">COUNTIF(H164:K164,"Y")</f>
        <v>3</v>
      </c>
      <c r="M164" s="13" t="n">
        <f aca="false">C164+L164</f>
        <v>4</v>
      </c>
      <c r="N164" s="13" t="n">
        <v>0</v>
      </c>
      <c r="O164" s="13"/>
      <c r="P164" s="11" t="s">
        <v>174</v>
      </c>
      <c r="Q164" s="13" t="s">
        <v>695</v>
      </c>
      <c r="R164" s="13" t="n">
        <f aca="false">D164+IF(Q164="Y",1,0)</f>
        <v>2</v>
      </c>
      <c r="S164" s="13" t="n">
        <f aca="false">R164+L164+N164</f>
        <v>5</v>
      </c>
    </row>
    <row r="165" customFormat="false" ht="15" hidden="false" customHeight="true" outlineLevel="0" collapsed="false">
      <c r="A165" s="11" t="s">
        <v>587</v>
      </c>
      <c r="B165" s="13" t="n">
        <f aca="false">COUNTIF(Matrix!E165:L165,"A")-COUNTIF(Matrix!I165,"A")</f>
        <v>1</v>
      </c>
      <c r="C165" s="13" t="n">
        <f aca="false">COUNTIF(Matrix!E165:L165,"A")</f>
        <v>1</v>
      </c>
      <c r="D165" s="13" t="n">
        <f aca="false">COUNTIF(Matrix!E165:L165,"A")+COUNTIF(Matrix!E165:L165,"C")+COUNTIF(Matrix!E165:L165,"D")+COUNTIF(Matrix!E165:L165,"E")</f>
        <v>1</v>
      </c>
      <c r="E165" s="13" t="n">
        <f aca="false">COUNTIF(Matrix!E165:L165,"C")</f>
        <v>0</v>
      </c>
      <c r="F165" s="13" t="n">
        <f aca="false">COUNTIF(Matrix!E165:L165,"D")</f>
        <v>0</v>
      </c>
      <c r="G165" s="13" t="n">
        <f aca="false">D165-C165</f>
        <v>0</v>
      </c>
      <c r="H165" s="13" t="s">
        <v>695</v>
      </c>
      <c r="I165" s="13" t="s">
        <v>694</v>
      </c>
      <c r="J165" s="13" t="s">
        <v>694</v>
      </c>
      <c r="K165" s="13" t="s">
        <v>694</v>
      </c>
      <c r="L165" s="13" t="n">
        <f aca="false">COUNTIF(H165:K165,"Y")</f>
        <v>1</v>
      </c>
      <c r="M165" s="13" t="n">
        <f aca="false">C165+L165</f>
        <v>2</v>
      </c>
      <c r="N165" s="13" t="n">
        <v>0</v>
      </c>
      <c r="O165" s="13"/>
      <c r="P165" s="11" t="s">
        <v>162</v>
      </c>
      <c r="Q165" s="13" t="s">
        <v>694</v>
      </c>
      <c r="R165" s="13" t="n">
        <f aca="false">D165+IF(Q165="Y",1,0)</f>
        <v>1</v>
      </c>
      <c r="S165" s="13" t="n">
        <f aca="false">R165+L165+N165</f>
        <v>2</v>
      </c>
    </row>
    <row r="166" customFormat="false" ht="15" hidden="false" customHeight="true" outlineLevel="0" collapsed="false">
      <c r="A166" s="11" t="s">
        <v>589</v>
      </c>
      <c r="B166" s="13" t="n">
        <f aca="false">COUNTIF(Matrix!E166:L166,"A")-COUNTIF(Matrix!I166,"A")</f>
        <v>2</v>
      </c>
      <c r="C166" s="13" t="n">
        <f aca="false">COUNTIF(Matrix!E166:L166,"A")</f>
        <v>2</v>
      </c>
      <c r="D166" s="13" t="n">
        <f aca="false">COUNTIF(Matrix!E166:L166,"A")+COUNTIF(Matrix!E166:L166,"C")+COUNTIF(Matrix!E166:L166,"D")+COUNTIF(Matrix!E166:L166,"E")</f>
        <v>2</v>
      </c>
      <c r="E166" s="13" t="n">
        <f aca="false">COUNTIF(Matrix!E166:L166,"C")</f>
        <v>0</v>
      </c>
      <c r="F166" s="13" t="n">
        <f aca="false">COUNTIF(Matrix!E166:L166,"D")</f>
        <v>0</v>
      </c>
      <c r="G166" s="13" t="n">
        <f aca="false">D166-C166</f>
        <v>0</v>
      </c>
      <c r="H166" s="13" t="s">
        <v>695</v>
      </c>
      <c r="I166" s="13" t="s">
        <v>695</v>
      </c>
      <c r="J166" s="13" t="s">
        <v>694</v>
      </c>
      <c r="K166" s="13" t="s">
        <v>694</v>
      </c>
      <c r="L166" s="13" t="n">
        <f aca="false">COUNTIF(H166:K166,"Y")</f>
        <v>2</v>
      </c>
      <c r="M166" s="13" t="n">
        <f aca="false">C166+L166</f>
        <v>4</v>
      </c>
      <c r="N166" s="13" t="n">
        <v>0</v>
      </c>
      <c r="O166" s="13"/>
      <c r="P166" s="11" t="s">
        <v>170</v>
      </c>
      <c r="Q166" s="13" t="s">
        <v>694</v>
      </c>
      <c r="R166" s="13" t="n">
        <f aca="false">D166+IF(Q166="Y",1,0)</f>
        <v>2</v>
      </c>
      <c r="S166" s="13" t="n">
        <f aca="false">R166+L166+N166</f>
        <v>4</v>
      </c>
    </row>
    <row r="167" customFormat="false" ht="15" hidden="false" customHeight="true" outlineLevel="0" collapsed="false">
      <c r="A167" s="11" t="s">
        <v>591</v>
      </c>
      <c r="B167" s="13" t="n">
        <f aca="false">COUNTIF(Matrix!E167:L167,"A")-COUNTIF(Matrix!I167,"A")</f>
        <v>1</v>
      </c>
      <c r="C167" s="13" t="n">
        <f aca="false">COUNTIF(Matrix!E167:L167,"A")</f>
        <v>1</v>
      </c>
      <c r="D167" s="13" t="n">
        <f aca="false">COUNTIF(Matrix!E167:L167,"A")+COUNTIF(Matrix!E167:L167,"C")+COUNTIF(Matrix!E167:L167,"D")+COUNTIF(Matrix!E167:L167,"E")</f>
        <v>3</v>
      </c>
      <c r="E167" s="13" t="n">
        <f aca="false">COUNTIF(Matrix!E167:L167,"C")</f>
        <v>1</v>
      </c>
      <c r="F167" s="13" t="n">
        <f aca="false">COUNTIF(Matrix!E167:L167,"D")</f>
        <v>0</v>
      </c>
      <c r="G167" s="13" t="n">
        <f aca="false">D167-C167</f>
        <v>2</v>
      </c>
      <c r="H167" s="13" t="s">
        <v>695</v>
      </c>
      <c r="I167" s="13" t="s">
        <v>695</v>
      </c>
      <c r="J167" s="13" t="s">
        <v>694</v>
      </c>
      <c r="K167" s="13" t="s">
        <v>694</v>
      </c>
      <c r="L167" s="13" t="n">
        <f aca="false">COUNTIF(H167:K167,"Y")</f>
        <v>2</v>
      </c>
      <c r="M167" s="13" t="n">
        <f aca="false">C167+L167</f>
        <v>3</v>
      </c>
      <c r="N167" s="13" t="n">
        <v>0</v>
      </c>
      <c r="O167" s="13"/>
      <c r="P167" s="11" t="s">
        <v>181</v>
      </c>
      <c r="Q167" s="13" t="s">
        <v>694</v>
      </c>
      <c r="R167" s="13" t="n">
        <f aca="false">D167+IF(Q167="Y",1,0)</f>
        <v>3</v>
      </c>
      <c r="S167" s="13" t="n">
        <f aca="false">R167+L167+N167</f>
        <v>5</v>
      </c>
    </row>
    <row r="168" customFormat="false" ht="15" hidden="false" customHeight="true" outlineLevel="0" collapsed="false">
      <c r="A168" s="11" t="s">
        <v>594</v>
      </c>
      <c r="B168" s="13" t="n">
        <f aca="false">COUNTIF(Matrix!E168:L168,"A")-COUNTIF(Matrix!I168,"A")</f>
        <v>2</v>
      </c>
      <c r="C168" s="13" t="n">
        <f aca="false">COUNTIF(Matrix!E168:L168,"A")</f>
        <v>2</v>
      </c>
      <c r="D168" s="13" t="n">
        <f aca="false">COUNTIF(Matrix!E168:L168,"A")+COUNTIF(Matrix!E168:L168,"C")+COUNTIF(Matrix!E168:L168,"D")+COUNTIF(Matrix!E168:L168,"E")</f>
        <v>2</v>
      </c>
      <c r="E168" s="13" t="n">
        <f aca="false">COUNTIF(Matrix!E168:L168,"C")</f>
        <v>0</v>
      </c>
      <c r="F168" s="13" t="n">
        <f aca="false">COUNTIF(Matrix!E168:L168,"D")</f>
        <v>0</v>
      </c>
      <c r="G168" s="13" t="n">
        <f aca="false">D168-C168</f>
        <v>0</v>
      </c>
      <c r="H168" s="13" t="s">
        <v>695</v>
      </c>
      <c r="I168" s="13" t="s">
        <v>694</v>
      </c>
      <c r="J168" s="13" t="s">
        <v>694</v>
      </c>
      <c r="K168" s="13" t="s">
        <v>694</v>
      </c>
      <c r="L168" s="13" t="n">
        <f aca="false">COUNTIF(H168:K168,"Y")</f>
        <v>1</v>
      </c>
      <c r="M168" s="13" t="n">
        <f aca="false">C168+L168</f>
        <v>3</v>
      </c>
      <c r="N168" s="13" t="n">
        <v>0</v>
      </c>
      <c r="O168" s="13"/>
      <c r="P168" s="11" t="s">
        <v>174</v>
      </c>
      <c r="Q168" s="13" t="s">
        <v>694</v>
      </c>
      <c r="R168" s="13" t="n">
        <f aca="false">D168+IF(Q168="Y",1,0)</f>
        <v>2</v>
      </c>
      <c r="S168" s="13" t="n">
        <f aca="false">R168+L168+N168</f>
        <v>3</v>
      </c>
    </row>
    <row r="169" customFormat="false" ht="15" hidden="false" customHeight="true" outlineLevel="0" collapsed="false">
      <c r="A169" s="11" t="s">
        <v>596</v>
      </c>
      <c r="B169" s="13" t="n">
        <f aca="false">COUNTIF(Matrix!E169:L169,"A")-COUNTIF(Matrix!I169,"A")</f>
        <v>1</v>
      </c>
      <c r="C169" s="13" t="n">
        <f aca="false">COUNTIF(Matrix!E169:L169,"A")</f>
        <v>1</v>
      </c>
      <c r="D169" s="13" t="n">
        <f aca="false">COUNTIF(Matrix!E169:L169,"A")+COUNTIF(Matrix!E169:L169,"C")+COUNTIF(Matrix!E169:L169,"D")+COUNTIF(Matrix!E169:L169,"E")</f>
        <v>1</v>
      </c>
      <c r="E169" s="13" t="n">
        <f aca="false">COUNTIF(Matrix!E169:L169,"C")</f>
        <v>0</v>
      </c>
      <c r="F169" s="13" t="n">
        <f aca="false">COUNTIF(Matrix!E169:L169,"D")</f>
        <v>0</v>
      </c>
      <c r="G169" s="13" t="n">
        <f aca="false">D169-C169</f>
        <v>0</v>
      </c>
      <c r="H169" s="13" t="s">
        <v>695</v>
      </c>
      <c r="I169" s="13" t="s">
        <v>694</v>
      </c>
      <c r="J169" s="13" t="s">
        <v>695</v>
      </c>
      <c r="K169" s="13" t="s">
        <v>695</v>
      </c>
      <c r="L169" s="13" t="n">
        <f aca="false">COUNTIF(H169:K169,"Y")</f>
        <v>3</v>
      </c>
      <c r="M169" s="13" t="n">
        <f aca="false">C169+L169</f>
        <v>4</v>
      </c>
      <c r="N169" s="13" t="n">
        <v>0</v>
      </c>
      <c r="O169" s="13"/>
      <c r="P169" s="11" t="s">
        <v>174</v>
      </c>
      <c r="Q169" s="13" t="s">
        <v>694</v>
      </c>
      <c r="R169" s="13" t="n">
        <f aca="false">D169+IF(Q169="Y",1,0)</f>
        <v>1</v>
      </c>
      <c r="S169" s="13" t="n">
        <f aca="false">R169+L169+N169</f>
        <v>4</v>
      </c>
    </row>
    <row r="170" customFormat="false" ht="15" hidden="false" customHeight="true" outlineLevel="0" collapsed="false">
      <c r="A170" s="11" t="s">
        <v>600</v>
      </c>
      <c r="B170" s="13" t="n">
        <f aca="false">COUNTIF(Matrix!E170:L170,"A")-COUNTIF(Matrix!I170,"A")</f>
        <v>5</v>
      </c>
      <c r="C170" s="13" t="n">
        <f aca="false">COUNTIF(Matrix!E170:L170,"A")</f>
        <v>5</v>
      </c>
      <c r="D170" s="13" t="n">
        <f aca="false">COUNTIF(Matrix!E170:L170,"A")+COUNTIF(Matrix!E170:L170,"C")+COUNTIF(Matrix!E170:L170,"D")+COUNTIF(Matrix!E170:L170,"E")</f>
        <v>5</v>
      </c>
      <c r="E170" s="13" t="n">
        <f aca="false">COUNTIF(Matrix!E170:L170,"C")</f>
        <v>0</v>
      </c>
      <c r="F170" s="13" t="n">
        <f aca="false">COUNTIF(Matrix!E170:L170,"D")</f>
        <v>0</v>
      </c>
      <c r="G170" s="13" t="n">
        <f aca="false">D170-C170</f>
        <v>0</v>
      </c>
      <c r="H170" s="13" t="s">
        <v>695</v>
      </c>
      <c r="I170" s="13" t="s">
        <v>694</v>
      </c>
      <c r="J170" s="13" t="s">
        <v>694</v>
      </c>
      <c r="K170" s="13" t="s">
        <v>694</v>
      </c>
      <c r="L170" s="13" t="n">
        <f aca="false">COUNTIF(H170:K170,"Y")</f>
        <v>1</v>
      </c>
      <c r="M170" s="13" t="n">
        <f aca="false">C170+L170</f>
        <v>6</v>
      </c>
      <c r="N170" s="13" t="n">
        <v>2</v>
      </c>
      <c r="O170" s="13" t="s">
        <v>704</v>
      </c>
      <c r="P170" s="11" t="s">
        <v>162</v>
      </c>
      <c r="Q170" s="13" t="s">
        <v>694</v>
      </c>
      <c r="R170" s="13" t="n">
        <f aca="false">D170+IF(Q170="Y",1,0)</f>
        <v>5</v>
      </c>
      <c r="S170" s="13" t="n">
        <f aca="false">R170+L170+N170</f>
        <v>8</v>
      </c>
    </row>
    <row r="171" customFormat="false" ht="15" hidden="false" customHeight="true" outlineLevel="0" collapsed="false">
      <c r="A171" s="11" t="s">
        <v>602</v>
      </c>
      <c r="B171" s="13" t="n">
        <f aca="false">COUNTIF(Matrix!E171:L171,"A")-COUNTIF(Matrix!I171,"A")</f>
        <v>1</v>
      </c>
      <c r="C171" s="13" t="n">
        <f aca="false">COUNTIF(Matrix!E171:L171,"A")</f>
        <v>1</v>
      </c>
      <c r="D171" s="13" t="n">
        <f aca="false">COUNTIF(Matrix!E171:L171,"A")+COUNTIF(Matrix!E171:L171,"C")+COUNTIF(Matrix!E171:L171,"D")+COUNTIF(Matrix!E171:L171,"E")</f>
        <v>1</v>
      </c>
      <c r="E171" s="13" t="n">
        <f aca="false">COUNTIF(Matrix!E171:L171,"C")</f>
        <v>0</v>
      </c>
      <c r="F171" s="13" t="n">
        <f aca="false">COUNTIF(Matrix!E171:L171,"D")</f>
        <v>0</v>
      </c>
      <c r="G171" s="13" t="n">
        <f aca="false">D171-C171</f>
        <v>0</v>
      </c>
      <c r="H171" s="13" t="s">
        <v>695</v>
      </c>
      <c r="I171" s="13" t="s">
        <v>695</v>
      </c>
      <c r="J171" s="13" t="s">
        <v>694</v>
      </c>
      <c r="K171" s="13" t="s">
        <v>694</v>
      </c>
      <c r="L171" s="13" t="n">
        <f aca="false">COUNTIF(H171:K171,"Y")</f>
        <v>2</v>
      </c>
      <c r="M171" s="13" t="n">
        <f aca="false">C171+L171</f>
        <v>3</v>
      </c>
      <c r="N171" s="13" t="n">
        <v>0</v>
      </c>
      <c r="O171" s="13"/>
      <c r="P171" s="11" t="s">
        <v>162</v>
      </c>
      <c r="Q171" s="13" t="s">
        <v>694</v>
      </c>
      <c r="R171" s="13" t="n">
        <f aca="false">D171+IF(Q171="Y",1,0)</f>
        <v>1</v>
      </c>
      <c r="S171" s="13" t="n">
        <f aca="false">R171+L171+N171</f>
        <v>3</v>
      </c>
    </row>
    <row r="172" customFormat="false" ht="15" hidden="false" customHeight="true" outlineLevel="0" collapsed="false">
      <c r="A172" s="11" t="s">
        <v>604</v>
      </c>
      <c r="B172" s="13" t="n">
        <f aca="false">COUNTIF(Matrix!E172:L172,"A")-COUNTIF(Matrix!I172,"A")</f>
        <v>2</v>
      </c>
      <c r="C172" s="13" t="n">
        <f aca="false">COUNTIF(Matrix!E172:L172,"A")</f>
        <v>2</v>
      </c>
      <c r="D172" s="13" t="n">
        <f aca="false">COUNTIF(Matrix!E172:L172,"A")+COUNTIF(Matrix!E172:L172,"C")+COUNTIF(Matrix!E172:L172,"D")+COUNTIF(Matrix!E172:L172,"E")</f>
        <v>2</v>
      </c>
      <c r="E172" s="13" t="n">
        <f aca="false">COUNTIF(Matrix!E172:L172,"C")</f>
        <v>0</v>
      </c>
      <c r="F172" s="13" t="n">
        <f aca="false">COUNTIF(Matrix!E172:L172,"D")</f>
        <v>0</v>
      </c>
      <c r="G172" s="13" t="n">
        <f aca="false">D172-C172</f>
        <v>0</v>
      </c>
      <c r="H172" s="13" t="s">
        <v>695</v>
      </c>
      <c r="I172" s="13" t="s">
        <v>695</v>
      </c>
      <c r="J172" s="13" t="s">
        <v>695</v>
      </c>
      <c r="K172" s="13" t="s">
        <v>695</v>
      </c>
      <c r="L172" s="13" t="n">
        <f aca="false">COUNTIF(H172:K172,"Y")</f>
        <v>4</v>
      </c>
      <c r="M172" s="13" t="n">
        <f aca="false">C172+L172</f>
        <v>6</v>
      </c>
      <c r="N172" s="13" t="n">
        <v>0</v>
      </c>
      <c r="O172" s="13"/>
      <c r="P172" s="11" t="s">
        <v>162</v>
      </c>
      <c r="Q172" s="13" t="s">
        <v>695</v>
      </c>
      <c r="R172" s="13" t="n">
        <f aca="false">D172+IF(Q172="Y",1,0)</f>
        <v>3</v>
      </c>
      <c r="S172" s="13" t="n">
        <f aca="false">R172+L172+N172</f>
        <v>7</v>
      </c>
    </row>
    <row r="173" customFormat="false" ht="15" hidden="false" customHeight="true" outlineLevel="0" collapsed="false">
      <c r="A173" s="11" t="s">
        <v>607</v>
      </c>
      <c r="B173" s="13" t="n">
        <f aca="false">COUNTIF(Matrix!E173:L173,"A")-COUNTIF(Matrix!I173,"A")</f>
        <v>3</v>
      </c>
      <c r="C173" s="13" t="n">
        <f aca="false">COUNTIF(Matrix!E173:L173,"A")</f>
        <v>3</v>
      </c>
      <c r="D173" s="13" t="n">
        <f aca="false">COUNTIF(Matrix!E173:L173,"A")+COUNTIF(Matrix!E173:L173,"C")+COUNTIF(Matrix!E173:L173,"D")+COUNTIF(Matrix!E173:L173,"E")</f>
        <v>3</v>
      </c>
      <c r="E173" s="13" t="n">
        <f aca="false">COUNTIF(Matrix!E173:L173,"C")</f>
        <v>0</v>
      </c>
      <c r="F173" s="13" t="n">
        <f aca="false">COUNTIF(Matrix!E173:L173,"D")</f>
        <v>0</v>
      </c>
      <c r="G173" s="13" t="n">
        <f aca="false">D173-C173</f>
        <v>0</v>
      </c>
      <c r="H173" s="13" t="s">
        <v>695</v>
      </c>
      <c r="I173" s="13" t="s">
        <v>695</v>
      </c>
      <c r="J173" s="13" t="s">
        <v>695</v>
      </c>
      <c r="K173" s="13" t="s">
        <v>694</v>
      </c>
      <c r="L173" s="13" t="n">
        <f aca="false">COUNTIF(H173:K173,"Y")</f>
        <v>3</v>
      </c>
      <c r="M173" s="13" t="n">
        <f aca="false">C173+L173</f>
        <v>6</v>
      </c>
      <c r="N173" s="13" t="n">
        <v>0</v>
      </c>
      <c r="O173" s="13"/>
      <c r="P173" s="11" t="s">
        <v>162</v>
      </c>
      <c r="Q173" s="13" t="s">
        <v>694</v>
      </c>
      <c r="R173" s="13" t="n">
        <f aca="false">D173+IF(Q173="Y",1,0)</f>
        <v>3</v>
      </c>
      <c r="S173" s="13" t="n">
        <f aca="false">R173+L173+N173</f>
        <v>6</v>
      </c>
    </row>
    <row r="174" customFormat="false" ht="15" hidden="false" customHeight="true" outlineLevel="0" collapsed="false">
      <c r="A174" s="11" t="s">
        <v>610</v>
      </c>
      <c r="B174" s="13" t="n">
        <f aca="false">COUNTIF(Matrix!E174:L174,"A")-COUNTIF(Matrix!I174,"A")</f>
        <v>1</v>
      </c>
      <c r="C174" s="13" t="n">
        <f aca="false">COUNTIF(Matrix!E174:L174,"A")</f>
        <v>1</v>
      </c>
      <c r="D174" s="13" t="n">
        <f aca="false">COUNTIF(Matrix!E174:L174,"A")+COUNTIF(Matrix!E174:L174,"C")+COUNTIF(Matrix!E174:L174,"D")+COUNTIF(Matrix!E174:L174,"E")</f>
        <v>3</v>
      </c>
      <c r="E174" s="13" t="n">
        <f aca="false">COUNTIF(Matrix!E174:L174,"C")</f>
        <v>2</v>
      </c>
      <c r="F174" s="13" t="n">
        <f aca="false">COUNTIF(Matrix!E174:L174,"D")</f>
        <v>0</v>
      </c>
      <c r="G174" s="13" t="n">
        <f aca="false">D174-C174</f>
        <v>2</v>
      </c>
      <c r="H174" s="13" t="s">
        <v>695</v>
      </c>
      <c r="I174" s="13" t="s">
        <v>695</v>
      </c>
      <c r="J174" s="13" t="s">
        <v>694</v>
      </c>
      <c r="K174" s="13" t="s">
        <v>694</v>
      </c>
      <c r="L174" s="13" t="n">
        <f aca="false">COUNTIF(H174:K174,"Y")</f>
        <v>2</v>
      </c>
      <c r="M174" s="13" t="n">
        <f aca="false">C174+L174</f>
        <v>3</v>
      </c>
      <c r="N174" s="13" t="n">
        <v>0</v>
      </c>
      <c r="O174" s="13"/>
      <c r="P174" s="11" t="s">
        <v>170</v>
      </c>
      <c r="Q174" s="13" t="s">
        <v>695</v>
      </c>
      <c r="R174" s="13" t="n">
        <f aca="false">D174+IF(Q174="Y",1,0)</f>
        <v>4</v>
      </c>
      <c r="S174" s="13" t="n">
        <f aca="false">R174+L174+N174</f>
        <v>6</v>
      </c>
    </row>
    <row r="175" customFormat="false" ht="15" hidden="false" customHeight="true" outlineLevel="0" collapsed="false">
      <c r="A175" s="11" t="s">
        <v>612</v>
      </c>
      <c r="B175" s="13" t="n">
        <f aca="false">COUNTIF(Matrix!E175:L175,"A")-COUNTIF(Matrix!I175,"A")</f>
        <v>1</v>
      </c>
      <c r="C175" s="13" t="n">
        <f aca="false">COUNTIF(Matrix!E175:L175,"A")</f>
        <v>1</v>
      </c>
      <c r="D175" s="13" t="n">
        <f aca="false">COUNTIF(Matrix!E175:L175,"A")+COUNTIF(Matrix!E175:L175,"C")+COUNTIF(Matrix!E175:L175,"D")+COUNTIF(Matrix!E175:L175,"E")</f>
        <v>1</v>
      </c>
      <c r="E175" s="13" t="n">
        <f aca="false">COUNTIF(Matrix!E175:L175,"C")</f>
        <v>0</v>
      </c>
      <c r="F175" s="13" t="n">
        <f aca="false">COUNTIF(Matrix!E175:L175,"D")</f>
        <v>0</v>
      </c>
      <c r="G175" s="13" t="n">
        <f aca="false">D175-C175</f>
        <v>0</v>
      </c>
      <c r="H175" s="13" t="s">
        <v>695</v>
      </c>
      <c r="I175" s="13" t="s">
        <v>694</v>
      </c>
      <c r="J175" s="13" t="s">
        <v>695</v>
      </c>
      <c r="K175" s="13" t="s">
        <v>694</v>
      </c>
      <c r="L175" s="13" t="n">
        <f aca="false">COUNTIF(H175:K175,"Y")</f>
        <v>2</v>
      </c>
      <c r="M175" s="13" t="n">
        <f aca="false">C175+L175</f>
        <v>3</v>
      </c>
      <c r="N175" s="13" t="n">
        <v>0</v>
      </c>
      <c r="O175" s="13"/>
      <c r="P175" s="11" t="s">
        <v>162</v>
      </c>
      <c r="Q175" s="13" t="s">
        <v>695</v>
      </c>
      <c r="R175" s="13" t="n">
        <f aca="false">D175+IF(Q175="Y",1,0)</f>
        <v>2</v>
      </c>
      <c r="S175" s="13" t="n">
        <f aca="false">R175+L175+N175</f>
        <v>4</v>
      </c>
    </row>
    <row r="176" customFormat="false" ht="15" hidden="false" customHeight="true" outlineLevel="0" collapsed="false">
      <c r="A176" s="11" t="s">
        <v>614</v>
      </c>
      <c r="B176" s="13" t="n">
        <f aca="false">COUNTIF(Matrix!E176:L176,"A")-COUNTIF(Matrix!I176,"A")</f>
        <v>2</v>
      </c>
      <c r="C176" s="13" t="n">
        <f aca="false">COUNTIF(Matrix!E176:L176,"A")</f>
        <v>2</v>
      </c>
      <c r="D176" s="13" t="n">
        <f aca="false">COUNTIF(Matrix!E176:L176,"A")+COUNTIF(Matrix!E176:L176,"C")+COUNTIF(Matrix!E176:L176,"D")+COUNTIF(Matrix!E176:L176,"E")</f>
        <v>3</v>
      </c>
      <c r="E176" s="13" t="n">
        <f aca="false">COUNTIF(Matrix!E176:L176,"C")</f>
        <v>0</v>
      </c>
      <c r="F176" s="13" t="n">
        <f aca="false">COUNTIF(Matrix!E176:L176,"D")</f>
        <v>0</v>
      </c>
      <c r="G176" s="13" t="n">
        <f aca="false">D176-C176</f>
        <v>1</v>
      </c>
      <c r="H176" s="13" t="s">
        <v>695</v>
      </c>
      <c r="I176" s="13" t="s">
        <v>694</v>
      </c>
      <c r="J176" s="13" t="s">
        <v>694</v>
      </c>
      <c r="K176" s="13" t="s">
        <v>694</v>
      </c>
      <c r="L176" s="13" t="n">
        <f aca="false">COUNTIF(H176:K176,"Y")</f>
        <v>1</v>
      </c>
      <c r="M176" s="13" t="n">
        <f aca="false">C176+L176</f>
        <v>3</v>
      </c>
      <c r="N176" s="13" t="n">
        <v>0</v>
      </c>
      <c r="O176" s="13"/>
      <c r="P176" s="11" t="s">
        <v>181</v>
      </c>
      <c r="Q176" s="13" t="s">
        <v>694</v>
      </c>
      <c r="R176" s="13" t="n">
        <f aca="false">D176+IF(Q176="Y",1,0)</f>
        <v>3</v>
      </c>
      <c r="S176" s="13" t="n">
        <f aca="false">R176+L176+N176</f>
        <v>4</v>
      </c>
    </row>
    <row r="177" customFormat="false" ht="15" hidden="false" customHeight="true" outlineLevel="0" collapsed="false">
      <c r="A177" s="11" t="s">
        <v>616</v>
      </c>
      <c r="B177" s="13" t="n">
        <f aca="false">COUNTIF(Matrix!E177:L177,"A")-COUNTIF(Matrix!I177,"A")</f>
        <v>1</v>
      </c>
      <c r="C177" s="13" t="n">
        <f aca="false">COUNTIF(Matrix!E177:L177,"A")</f>
        <v>1</v>
      </c>
      <c r="D177" s="13" t="n">
        <f aca="false">COUNTIF(Matrix!E177:L177,"A")+COUNTIF(Matrix!E177:L177,"C")+COUNTIF(Matrix!E177:L177,"D")+COUNTIF(Matrix!E177:L177,"E")</f>
        <v>1</v>
      </c>
      <c r="E177" s="13" t="n">
        <f aca="false">COUNTIF(Matrix!E177:L177,"C")</f>
        <v>0</v>
      </c>
      <c r="F177" s="13" t="n">
        <f aca="false">COUNTIF(Matrix!E177:L177,"D")</f>
        <v>0</v>
      </c>
      <c r="G177" s="13" t="n">
        <f aca="false">D177-C177</f>
        <v>0</v>
      </c>
      <c r="H177" s="13" t="s">
        <v>695</v>
      </c>
      <c r="I177" s="13" t="s">
        <v>694</v>
      </c>
      <c r="J177" s="13" t="s">
        <v>694</v>
      </c>
      <c r="K177" s="13" t="s">
        <v>694</v>
      </c>
      <c r="L177" s="13" t="n">
        <f aca="false">COUNTIF(H177:K177,"Y")</f>
        <v>1</v>
      </c>
      <c r="M177" s="13" t="n">
        <f aca="false">C177+L177</f>
        <v>2</v>
      </c>
      <c r="N177" s="13" t="n">
        <v>0</v>
      </c>
      <c r="O177" s="13"/>
      <c r="P177" s="11" t="s">
        <v>170</v>
      </c>
      <c r="Q177" s="13" t="s">
        <v>694</v>
      </c>
      <c r="R177" s="13" t="n">
        <f aca="false">D177+IF(Q177="Y",1,0)</f>
        <v>1</v>
      </c>
      <c r="S177" s="13" t="n">
        <f aca="false">R177+L177+N177</f>
        <v>2</v>
      </c>
    </row>
    <row r="178" customFormat="false" ht="15" hidden="false" customHeight="true" outlineLevel="0" collapsed="false">
      <c r="A178" s="11" t="s">
        <v>618</v>
      </c>
      <c r="B178" s="13" t="n">
        <f aca="false">COUNTIF(Matrix!E178:L178,"A")-COUNTIF(Matrix!I178,"A")</f>
        <v>3</v>
      </c>
      <c r="C178" s="13" t="n">
        <f aca="false">COUNTIF(Matrix!E178:L178,"A")</f>
        <v>3</v>
      </c>
      <c r="D178" s="13" t="n">
        <f aca="false">COUNTIF(Matrix!E178:L178,"A")+COUNTIF(Matrix!E178:L178,"C")+COUNTIF(Matrix!E178:L178,"D")+COUNTIF(Matrix!E178:L178,"E")</f>
        <v>3</v>
      </c>
      <c r="E178" s="13" t="n">
        <f aca="false">COUNTIF(Matrix!E178:L178,"C")</f>
        <v>0</v>
      </c>
      <c r="F178" s="13" t="n">
        <f aca="false">COUNTIF(Matrix!E178:L178,"D")</f>
        <v>0</v>
      </c>
      <c r="G178" s="13" t="n">
        <f aca="false">D178-C178</f>
        <v>0</v>
      </c>
      <c r="H178" s="13" t="s">
        <v>695</v>
      </c>
      <c r="I178" s="13" t="s">
        <v>694</v>
      </c>
      <c r="J178" s="13" t="s">
        <v>695</v>
      </c>
      <c r="K178" s="13" t="s">
        <v>695</v>
      </c>
      <c r="L178" s="13" t="n">
        <f aca="false">COUNTIF(H178:K178,"Y")</f>
        <v>3</v>
      </c>
      <c r="M178" s="13" t="n">
        <f aca="false">C178+L178</f>
        <v>6</v>
      </c>
      <c r="N178" s="13" t="n">
        <v>0</v>
      </c>
      <c r="O178" s="13"/>
      <c r="P178" s="11" t="s">
        <v>174</v>
      </c>
      <c r="Q178" s="13" t="s">
        <v>695</v>
      </c>
      <c r="R178" s="13" t="n">
        <f aca="false">D178+IF(Q178="Y",1,0)</f>
        <v>4</v>
      </c>
      <c r="S178" s="13" t="n">
        <f aca="false">R178+L178+N178</f>
        <v>7</v>
      </c>
    </row>
    <row r="179" customFormat="false" ht="15" hidden="false" customHeight="true" outlineLevel="0" collapsed="false">
      <c r="A179" s="11" t="s">
        <v>621</v>
      </c>
      <c r="B179" s="13" t="n">
        <f aca="false">COUNTIF(Matrix!E179:L179,"A")-COUNTIF(Matrix!I179,"A")</f>
        <v>1</v>
      </c>
      <c r="C179" s="13" t="n">
        <f aca="false">COUNTIF(Matrix!E179:L179,"A")</f>
        <v>1</v>
      </c>
      <c r="D179" s="13" t="n">
        <f aca="false">COUNTIF(Matrix!E179:L179,"A")+COUNTIF(Matrix!E179:L179,"C")+COUNTIF(Matrix!E179:L179,"D")+COUNTIF(Matrix!E179:L179,"E")</f>
        <v>1</v>
      </c>
      <c r="E179" s="13" t="n">
        <f aca="false">COUNTIF(Matrix!E179:L179,"C")</f>
        <v>0</v>
      </c>
      <c r="F179" s="13" t="n">
        <f aca="false">COUNTIF(Matrix!E179:L179,"D")</f>
        <v>0</v>
      </c>
      <c r="G179" s="13" t="n">
        <f aca="false">D179-C179</f>
        <v>0</v>
      </c>
      <c r="H179" s="13" t="s">
        <v>695</v>
      </c>
      <c r="I179" s="13" t="s">
        <v>695</v>
      </c>
      <c r="J179" s="13" t="s">
        <v>694</v>
      </c>
      <c r="K179" s="13" t="s">
        <v>694</v>
      </c>
      <c r="L179" s="13" t="n">
        <f aca="false">COUNTIF(H179:K179,"Y")</f>
        <v>2</v>
      </c>
      <c r="M179" s="13" t="n">
        <f aca="false">C179+L179</f>
        <v>3</v>
      </c>
      <c r="N179" s="13" t="n">
        <v>0</v>
      </c>
      <c r="O179" s="13"/>
      <c r="P179" s="11" t="s">
        <v>162</v>
      </c>
      <c r="Q179" s="13" t="s">
        <v>694</v>
      </c>
      <c r="R179" s="13" t="n">
        <f aca="false">D179+IF(Q179="Y",1,0)</f>
        <v>1</v>
      </c>
      <c r="S179" s="13" t="n">
        <f aca="false">R179+L179+N179</f>
        <v>3</v>
      </c>
    </row>
    <row r="180" customFormat="false" ht="15" hidden="false" customHeight="true" outlineLevel="0" collapsed="false">
      <c r="A180" s="11" t="s">
        <v>623</v>
      </c>
      <c r="B180" s="13" t="n">
        <f aca="false">COUNTIF(Matrix!E180:L180,"A")-COUNTIF(Matrix!I180,"A")</f>
        <v>1</v>
      </c>
      <c r="C180" s="13" t="n">
        <f aca="false">COUNTIF(Matrix!E180:L180,"A")</f>
        <v>2</v>
      </c>
      <c r="D180" s="13" t="n">
        <f aca="false">COUNTIF(Matrix!E180:L180,"A")+COUNTIF(Matrix!E180:L180,"C")+COUNTIF(Matrix!E180:L180,"D")+COUNTIF(Matrix!E180:L180,"E")</f>
        <v>5</v>
      </c>
      <c r="E180" s="13" t="n">
        <f aca="false">COUNTIF(Matrix!E180:L180,"C")</f>
        <v>3</v>
      </c>
      <c r="F180" s="13" t="n">
        <f aca="false">COUNTIF(Matrix!E180:L180,"D")</f>
        <v>0</v>
      </c>
      <c r="G180" s="13" t="n">
        <f aca="false">D180-C180</f>
        <v>3</v>
      </c>
      <c r="H180" s="13" t="s">
        <v>694</v>
      </c>
      <c r="I180" s="13" t="s">
        <v>694</v>
      </c>
      <c r="J180" s="13" t="s">
        <v>695</v>
      </c>
      <c r="K180" s="13" t="s">
        <v>695</v>
      </c>
      <c r="L180" s="13" t="n">
        <f aca="false">COUNTIF(H180:K180,"Y")</f>
        <v>2</v>
      </c>
      <c r="M180" s="13" t="n">
        <f aca="false">C180+L180</f>
        <v>4</v>
      </c>
      <c r="N180" s="13" t="n">
        <v>0</v>
      </c>
      <c r="O180" s="13"/>
      <c r="P180" s="11" t="s">
        <v>162</v>
      </c>
      <c r="Q180" s="13" t="s">
        <v>694</v>
      </c>
      <c r="R180" s="13" t="n">
        <f aca="false">D180+IF(Q180="Y",1,0)</f>
        <v>5</v>
      </c>
      <c r="S180" s="13" t="n">
        <f aca="false">R180+L180+N180</f>
        <v>7</v>
      </c>
    </row>
    <row r="181" customFormat="false" ht="15" hidden="false" customHeight="true" outlineLevel="0" collapsed="false">
      <c r="A181" s="11" t="s">
        <v>626</v>
      </c>
      <c r="B181" s="13" t="n">
        <f aca="false">COUNTIF(Matrix!E181:L181,"A")-COUNTIF(Matrix!I181,"A")</f>
        <v>2</v>
      </c>
      <c r="C181" s="13" t="n">
        <f aca="false">COUNTIF(Matrix!E181:L181,"A")</f>
        <v>2</v>
      </c>
      <c r="D181" s="13" t="n">
        <f aca="false">COUNTIF(Matrix!E181:L181,"A")+COUNTIF(Matrix!E181:L181,"C")+COUNTIF(Matrix!E181:L181,"D")+COUNTIF(Matrix!E181:L181,"E")</f>
        <v>2</v>
      </c>
      <c r="E181" s="13" t="n">
        <f aca="false">COUNTIF(Matrix!E181:L181,"C")</f>
        <v>0</v>
      </c>
      <c r="F181" s="13" t="n">
        <f aca="false">COUNTIF(Matrix!E181:L181,"D")</f>
        <v>0</v>
      </c>
      <c r="G181" s="13" t="n">
        <f aca="false">D181-C181</f>
        <v>0</v>
      </c>
      <c r="H181" s="13" t="s">
        <v>695</v>
      </c>
      <c r="I181" s="13" t="s">
        <v>694</v>
      </c>
      <c r="J181" s="13" t="s">
        <v>694</v>
      </c>
      <c r="K181" s="13" t="s">
        <v>694</v>
      </c>
      <c r="L181" s="13" t="n">
        <f aca="false">COUNTIF(H181:K181,"Y")</f>
        <v>1</v>
      </c>
      <c r="M181" s="13" t="n">
        <f aca="false">C181+L181</f>
        <v>3</v>
      </c>
      <c r="N181" s="13" t="n">
        <v>0</v>
      </c>
      <c r="O181" s="13"/>
      <c r="P181" s="11" t="s">
        <v>170</v>
      </c>
      <c r="Q181" s="13" t="s">
        <v>694</v>
      </c>
      <c r="R181" s="13" t="n">
        <f aca="false">D181+IF(Q181="Y",1,0)</f>
        <v>2</v>
      </c>
      <c r="S181" s="13" t="n">
        <f aca="false">R181+L181+N181</f>
        <v>3</v>
      </c>
    </row>
    <row r="182" customFormat="false" ht="15" hidden="false" customHeight="true" outlineLevel="0" collapsed="false">
      <c r="A182" s="11" t="s">
        <v>629</v>
      </c>
      <c r="B182" s="13" t="n">
        <f aca="false">COUNTIF(Matrix!E182:L182,"A")-COUNTIF(Matrix!I182,"A")</f>
        <v>1</v>
      </c>
      <c r="C182" s="13" t="n">
        <f aca="false">COUNTIF(Matrix!E182:L182,"A")</f>
        <v>1</v>
      </c>
      <c r="D182" s="13" t="n">
        <f aca="false">COUNTIF(Matrix!E182:L182,"A")+COUNTIF(Matrix!E182:L182,"C")+COUNTIF(Matrix!E182:L182,"D")+COUNTIF(Matrix!E182:L182,"E")</f>
        <v>1</v>
      </c>
      <c r="E182" s="13" t="n">
        <f aca="false">COUNTIF(Matrix!E182:L182,"C")</f>
        <v>0</v>
      </c>
      <c r="F182" s="13" t="n">
        <f aca="false">COUNTIF(Matrix!E182:L182,"D")</f>
        <v>0</v>
      </c>
      <c r="G182" s="13" t="n">
        <f aca="false">D182-C182</f>
        <v>0</v>
      </c>
      <c r="H182" s="13" t="s">
        <v>695</v>
      </c>
      <c r="I182" s="13" t="s">
        <v>695</v>
      </c>
      <c r="J182" s="13" t="s">
        <v>694</v>
      </c>
      <c r="K182" s="13" t="s">
        <v>694</v>
      </c>
      <c r="L182" s="13" t="n">
        <f aca="false">COUNTIF(H182:K182,"Y")</f>
        <v>2</v>
      </c>
      <c r="M182" s="13" t="n">
        <f aca="false">C182+L182</f>
        <v>3</v>
      </c>
      <c r="N182" s="13" t="n">
        <v>0</v>
      </c>
      <c r="O182" s="13"/>
      <c r="P182" s="11" t="s">
        <v>166</v>
      </c>
      <c r="Q182" s="13" t="s">
        <v>694</v>
      </c>
      <c r="R182" s="13" t="n">
        <f aca="false">D182+IF(Q182="Y",1,0)</f>
        <v>1</v>
      </c>
      <c r="S182" s="13" t="n">
        <f aca="false">R182+L182+N182</f>
        <v>3</v>
      </c>
    </row>
    <row r="183" customFormat="false" ht="15" hidden="false" customHeight="true" outlineLevel="0" collapsed="false">
      <c r="A183" s="11" t="s">
        <v>631</v>
      </c>
      <c r="B183" s="13" t="n">
        <f aca="false">COUNTIF(Matrix!E183:L183,"A")-COUNTIF(Matrix!I183,"A")</f>
        <v>2</v>
      </c>
      <c r="C183" s="13" t="n">
        <f aca="false">COUNTIF(Matrix!E183:L183,"A")</f>
        <v>2</v>
      </c>
      <c r="D183" s="13" t="n">
        <f aca="false">COUNTIF(Matrix!E183:L183,"A")+COUNTIF(Matrix!E183:L183,"C")+COUNTIF(Matrix!E183:L183,"D")+COUNTIF(Matrix!E183:L183,"E")</f>
        <v>2</v>
      </c>
      <c r="E183" s="13" t="n">
        <f aca="false">COUNTIF(Matrix!E183:L183,"C")</f>
        <v>0</v>
      </c>
      <c r="F183" s="13" t="n">
        <f aca="false">COUNTIF(Matrix!E183:L183,"D")</f>
        <v>0</v>
      </c>
      <c r="G183" s="13" t="n">
        <f aca="false">D183-C183</f>
        <v>0</v>
      </c>
      <c r="H183" s="13" t="s">
        <v>695</v>
      </c>
      <c r="I183" s="13" t="s">
        <v>694</v>
      </c>
      <c r="J183" s="13" t="s">
        <v>695</v>
      </c>
      <c r="K183" s="13" t="s">
        <v>694</v>
      </c>
      <c r="L183" s="13" t="n">
        <f aca="false">COUNTIF(H183:K183,"Y")</f>
        <v>2</v>
      </c>
      <c r="M183" s="13" t="n">
        <f aca="false">C183+L183</f>
        <v>4</v>
      </c>
      <c r="N183" s="13" t="n">
        <v>0</v>
      </c>
      <c r="O183" s="13"/>
      <c r="P183" s="11" t="s">
        <v>162</v>
      </c>
      <c r="Q183" s="13" t="s">
        <v>694</v>
      </c>
      <c r="R183" s="13" t="n">
        <f aca="false">D183+IF(Q183="Y",1,0)</f>
        <v>2</v>
      </c>
      <c r="S183" s="13" t="n">
        <f aca="false">R183+L183+N183</f>
        <v>4</v>
      </c>
    </row>
    <row r="184" customFormat="false" ht="15" hidden="false" customHeight="true" outlineLevel="0" collapsed="false">
      <c r="A184" s="11" t="s">
        <v>635</v>
      </c>
      <c r="B184" s="13" t="n">
        <f aca="false">COUNTIF(Matrix!E184:L184,"A")-COUNTIF(Matrix!I184,"A")</f>
        <v>2</v>
      </c>
      <c r="C184" s="13" t="n">
        <f aca="false">COUNTIF(Matrix!E184:L184,"A")</f>
        <v>2</v>
      </c>
      <c r="D184" s="13" t="n">
        <f aca="false">COUNTIF(Matrix!E184:L184,"A")+COUNTIF(Matrix!E184:L184,"C")+COUNTIF(Matrix!E184:L184,"D")+COUNTIF(Matrix!E184:L184,"E")</f>
        <v>2</v>
      </c>
      <c r="E184" s="13" t="n">
        <f aca="false">COUNTIF(Matrix!E184:L184,"C")</f>
        <v>0</v>
      </c>
      <c r="F184" s="13" t="n">
        <f aca="false">COUNTIF(Matrix!E184:L184,"D")</f>
        <v>0</v>
      </c>
      <c r="G184" s="13" t="n">
        <f aca="false">D184-C184</f>
        <v>0</v>
      </c>
      <c r="H184" s="13" t="s">
        <v>695</v>
      </c>
      <c r="I184" s="13" t="s">
        <v>698</v>
      </c>
      <c r="J184" s="13" t="s">
        <v>694</v>
      </c>
      <c r="K184" s="13" t="s">
        <v>694</v>
      </c>
      <c r="L184" s="13" t="n">
        <f aca="false">COUNTIF(H184:K184,"Y")</f>
        <v>1</v>
      </c>
      <c r="M184" s="13" t="n">
        <f aca="false">C184+L184</f>
        <v>3</v>
      </c>
      <c r="N184" s="13" t="n">
        <v>1</v>
      </c>
      <c r="O184" s="13" t="s">
        <v>705</v>
      </c>
      <c r="P184" s="11" t="s">
        <v>174</v>
      </c>
      <c r="Q184" s="13" t="s">
        <v>694</v>
      </c>
      <c r="R184" s="13" t="n">
        <f aca="false">D184+IF(Q184="Y",1,0)</f>
        <v>2</v>
      </c>
      <c r="S184" s="13" t="n">
        <f aca="false">R184+L184+N184</f>
        <v>4</v>
      </c>
    </row>
    <row r="185" customFormat="false" ht="15" hidden="false" customHeight="true" outlineLevel="0" collapsed="false">
      <c r="A185" s="11" t="s">
        <v>638</v>
      </c>
      <c r="B185" s="13" t="n">
        <f aca="false">COUNTIF(Matrix!E185:L185,"A")-COUNTIF(Matrix!I185,"A")</f>
        <v>3</v>
      </c>
      <c r="C185" s="13" t="n">
        <f aca="false">COUNTIF(Matrix!E185:L185,"A")</f>
        <v>3</v>
      </c>
      <c r="D185" s="13" t="n">
        <f aca="false">COUNTIF(Matrix!E185:L185,"A")+COUNTIF(Matrix!E185:L185,"C")+COUNTIF(Matrix!E185:L185,"D")+COUNTIF(Matrix!E185:L185,"E")</f>
        <v>3</v>
      </c>
      <c r="E185" s="13" t="n">
        <f aca="false">COUNTIF(Matrix!E185:L185,"C")</f>
        <v>0</v>
      </c>
      <c r="F185" s="13" t="n">
        <f aca="false">COUNTIF(Matrix!E185:L185,"D")</f>
        <v>0</v>
      </c>
      <c r="G185" s="13" t="n">
        <f aca="false">D185-C185</f>
        <v>0</v>
      </c>
      <c r="H185" s="13" t="s">
        <v>695</v>
      </c>
      <c r="I185" s="13" t="s">
        <v>694</v>
      </c>
      <c r="J185" s="13" t="s">
        <v>694</v>
      </c>
      <c r="K185" s="13" t="s">
        <v>694</v>
      </c>
      <c r="L185" s="13" t="n">
        <f aca="false">COUNTIF(H185:K185,"Y")</f>
        <v>1</v>
      </c>
      <c r="M185" s="13" t="n">
        <f aca="false">C185+L185</f>
        <v>4</v>
      </c>
      <c r="N185" s="13" t="n">
        <v>1</v>
      </c>
      <c r="O185" s="13" t="s">
        <v>699</v>
      </c>
      <c r="P185" s="11" t="s">
        <v>170</v>
      </c>
      <c r="Q185" s="13" t="s">
        <v>694</v>
      </c>
      <c r="R185" s="13" t="n">
        <f aca="false">D185+IF(Q185="Y",1,0)</f>
        <v>3</v>
      </c>
      <c r="S185" s="13" t="n">
        <f aca="false">R185+L185+N185</f>
        <v>5</v>
      </c>
    </row>
    <row r="186" customFormat="false" ht="15" hidden="false" customHeight="true" outlineLevel="0" collapsed="false">
      <c r="A186" s="11" t="s">
        <v>642</v>
      </c>
      <c r="B186" s="13" t="n">
        <f aca="false">COUNTIF(Matrix!E186:L186,"A")-COUNTIF(Matrix!I186,"A")</f>
        <v>1</v>
      </c>
      <c r="C186" s="13" t="n">
        <f aca="false">COUNTIF(Matrix!E186:L186,"A")</f>
        <v>1</v>
      </c>
      <c r="D186" s="13" t="n">
        <f aca="false">COUNTIF(Matrix!E186:L186,"A")+COUNTIF(Matrix!E186:L186,"C")+COUNTIF(Matrix!E186:L186,"D")+COUNTIF(Matrix!E186:L186,"E")</f>
        <v>1</v>
      </c>
      <c r="E186" s="13" t="n">
        <f aca="false">COUNTIF(Matrix!E186:L186,"C")</f>
        <v>0</v>
      </c>
      <c r="F186" s="13" t="n">
        <f aca="false">COUNTIF(Matrix!E186:L186,"D")</f>
        <v>0</v>
      </c>
      <c r="G186" s="13" t="n">
        <f aca="false">D186-C186</f>
        <v>0</v>
      </c>
      <c r="H186" s="13" t="s">
        <v>695</v>
      </c>
      <c r="I186" s="13" t="s">
        <v>694</v>
      </c>
      <c r="J186" s="13" t="s">
        <v>695</v>
      </c>
      <c r="K186" s="13" t="s">
        <v>695</v>
      </c>
      <c r="L186" s="13" t="n">
        <f aca="false">COUNTIF(H186:K186,"Y")</f>
        <v>3</v>
      </c>
      <c r="M186" s="13" t="n">
        <f aca="false">C186+L186</f>
        <v>4</v>
      </c>
      <c r="N186" s="13" t="n">
        <v>0</v>
      </c>
      <c r="O186" s="13"/>
      <c r="P186" s="11" t="s">
        <v>174</v>
      </c>
      <c r="Q186" s="13" t="s">
        <v>695</v>
      </c>
      <c r="R186" s="13" t="n">
        <f aca="false">D186+IF(Q186="Y",1,0)</f>
        <v>2</v>
      </c>
      <c r="S186" s="13" t="n">
        <f aca="false">R186+L186+N186</f>
        <v>5</v>
      </c>
    </row>
    <row r="187" customFormat="false" ht="15" hidden="false" customHeight="true" outlineLevel="0" collapsed="false">
      <c r="A187" s="11" t="s">
        <v>645</v>
      </c>
      <c r="B187" s="13" t="n">
        <f aca="false">COUNTIF(Matrix!E187:L187,"A")-COUNTIF(Matrix!I187,"A")</f>
        <v>2</v>
      </c>
      <c r="C187" s="13" t="n">
        <f aca="false">COUNTIF(Matrix!E187:L187,"A")</f>
        <v>2</v>
      </c>
      <c r="D187" s="13" t="n">
        <f aca="false">COUNTIF(Matrix!E187:L187,"A")+COUNTIF(Matrix!E187:L187,"C")+COUNTIF(Matrix!E187:L187,"D")+COUNTIF(Matrix!E187:L187,"E")</f>
        <v>2</v>
      </c>
      <c r="E187" s="13" t="n">
        <f aca="false">COUNTIF(Matrix!E187:L187,"C")</f>
        <v>0</v>
      </c>
      <c r="F187" s="13" t="n">
        <f aca="false">COUNTIF(Matrix!E187:L187,"D")</f>
        <v>0</v>
      </c>
      <c r="G187" s="13" t="n">
        <f aca="false">D187-C187</f>
        <v>0</v>
      </c>
      <c r="H187" s="13" t="s">
        <v>695</v>
      </c>
      <c r="I187" s="13" t="s">
        <v>695</v>
      </c>
      <c r="J187" s="13" t="s">
        <v>694</v>
      </c>
      <c r="K187" s="13" t="s">
        <v>694</v>
      </c>
      <c r="L187" s="13" t="n">
        <f aca="false">COUNTIF(H187:K187,"Y")</f>
        <v>2</v>
      </c>
      <c r="M187" s="13" t="n">
        <f aca="false">C187+L187</f>
        <v>4</v>
      </c>
      <c r="N187" s="13" t="n">
        <v>0</v>
      </c>
      <c r="O187" s="13"/>
      <c r="P187" s="11" t="s">
        <v>181</v>
      </c>
      <c r="Q187" s="13" t="s">
        <v>695</v>
      </c>
      <c r="R187" s="13" t="n">
        <f aca="false">D187+IF(Q187="Y",1,0)</f>
        <v>3</v>
      </c>
      <c r="S187" s="13" t="n">
        <f aca="false">R187+L187+N187</f>
        <v>5</v>
      </c>
    </row>
    <row r="188" customFormat="false" ht="15" hidden="false" customHeight="true" outlineLevel="0" collapsed="false">
      <c r="A188" s="11" t="s">
        <v>648</v>
      </c>
      <c r="B188" s="13" t="n">
        <f aca="false">COUNTIF(Matrix!E188:L188,"A")-COUNTIF(Matrix!I188,"A")</f>
        <v>1</v>
      </c>
      <c r="C188" s="13" t="n">
        <f aca="false">COUNTIF(Matrix!E188:L188,"A")</f>
        <v>1</v>
      </c>
      <c r="D188" s="13" t="n">
        <f aca="false">COUNTIF(Matrix!E188:L188,"A")+COUNTIF(Matrix!E188:L188,"C")+COUNTIF(Matrix!E188:L188,"D")+COUNTIF(Matrix!E188:L188,"E")</f>
        <v>1</v>
      </c>
      <c r="E188" s="13" t="n">
        <f aca="false">COUNTIF(Matrix!E188:L188,"C")</f>
        <v>0</v>
      </c>
      <c r="F188" s="13" t="n">
        <f aca="false">COUNTIF(Matrix!E188:L188,"D")</f>
        <v>0</v>
      </c>
      <c r="G188" s="13" t="n">
        <f aca="false">D188-C188</f>
        <v>0</v>
      </c>
      <c r="H188" s="13" t="s">
        <v>695</v>
      </c>
      <c r="I188" s="13" t="s">
        <v>694</v>
      </c>
      <c r="J188" s="13" t="s">
        <v>694</v>
      </c>
      <c r="K188" s="13" t="s">
        <v>694</v>
      </c>
      <c r="L188" s="13" t="n">
        <f aca="false">COUNTIF(H188:K188,"Y")</f>
        <v>1</v>
      </c>
      <c r="M188" s="13" t="n">
        <f aca="false">C188+L188</f>
        <v>2</v>
      </c>
      <c r="N188" s="13" t="n">
        <v>0</v>
      </c>
      <c r="O188" s="13"/>
      <c r="P188" s="11" t="s">
        <v>162</v>
      </c>
      <c r="Q188" s="13" t="s">
        <v>694</v>
      </c>
      <c r="R188" s="13" t="n">
        <f aca="false">D188+IF(Q188="Y",1,0)</f>
        <v>1</v>
      </c>
      <c r="S188" s="13" t="n">
        <f aca="false">R188+L188+N188</f>
        <v>2</v>
      </c>
    </row>
    <row r="189" customFormat="false" ht="15" hidden="false" customHeight="true" outlineLevel="0" collapsed="false">
      <c r="A189" s="11" t="s">
        <v>650</v>
      </c>
      <c r="B189" s="13" t="n">
        <f aca="false">COUNTIF(Matrix!E189:L189,"A")-COUNTIF(Matrix!I189,"A")</f>
        <v>2</v>
      </c>
      <c r="C189" s="13" t="n">
        <f aca="false">COUNTIF(Matrix!E189:L189,"A")</f>
        <v>2</v>
      </c>
      <c r="D189" s="13" t="n">
        <f aca="false">COUNTIF(Matrix!E189:L189,"A")+COUNTIF(Matrix!E189:L189,"C")+COUNTIF(Matrix!E189:L189,"D")+COUNTIF(Matrix!E189:L189,"E")</f>
        <v>4</v>
      </c>
      <c r="E189" s="13" t="n">
        <f aca="false">COUNTIF(Matrix!E189:L189,"C")</f>
        <v>1</v>
      </c>
      <c r="F189" s="13" t="n">
        <f aca="false">COUNTIF(Matrix!E189:L189,"D")</f>
        <v>0</v>
      </c>
      <c r="G189" s="13" t="n">
        <f aca="false">D189-C189</f>
        <v>2</v>
      </c>
      <c r="H189" s="13" t="s">
        <v>695</v>
      </c>
      <c r="I189" s="13" t="s">
        <v>694</v>
      </c>
      <c r="J189" s="13" t="s">
        <v>695</v>
      </c>
      <c r="K189" s="13" t="s">
        <v>694</v>
      </c>
      <c r="L189" s="13" t="n">
        <f aca="false">COUNTIF(H189:K189,"Y")</f>
        <v>2</v>
      </c>
      <c r="M189" s="13" t="n">
        <f aca="false">C189+L189</f>
        <v>4</v>
      </c>
      <c r="N189" s="13" t="n">
        <v>0</v>
      </c>
      <c r="O189" s="13"/>
      <c r="P189" s="11" t="s">
        <v>162</v>
      </c>
      <c r="Q189" s="13" t="s">
        <v>695</v>
      </c>
      <c r="R189" s="13" t="n">
        <f aca="false">D189+IF(Q189="Y",1,0)</f>
        <v>5</v>
      </c>
      <c r="S189" s="13" t="n">
        <f aca="false">R189+L189+N189</f>
        <v>7</v>
      </c>
    </row>
    <row r="190" customFormat="false" ht="15" hidden="false" customHeight="true" outlineLevel="0" collapsed="false">
      <c r="A190" s="11" t="s">
        <v>654</v>
      </c>
      <c r="B190" s="13" t="n">
        <f aca="false">COUNTIF(Matrix!E190:L190,"A")-COUNTIF(Matrix!I190,"A")</f>
        <v>4</v>
      </c>
      <c r="C190" s="13" t="n">
        <f aca="false">COUNTIF(Matrix!E190:L190,"A")</f>
        <v>4</v>
      </c>
      <c r="D190" s="13" t="n">
        <f aca="false">COUNTIF(Matrix!E190:L190,"A")+COUNTIF(Matrix!E190:L190,"C")+COUNTIF(Matrix!E190:L190,"D")+COUNTIF(Matrix!E190:L190,"E")</f>
        <v>4</v>
      </c>
      <c r="E190" s="13" t="n">
        <f aca="false">COUNTIF(Matrix!E190:L190,"C")</f>
        <v>0</v>
      </c>
      <c r="F190" s="13" t="n">
        <f aca="false">COUNTIF(Matrix!E190:L190,"D")</f>
        <v>0</v>
      </c>
      <c r="G190" s="13" t="n">
        <f aca="false">D190-C190</f>
        <v>0</v>
      </c>
      <c r="H190" s="13" t="s">
        <v>695</v>
      </c>
      <c r="I190" s="13" t="s">
        <v>695</v>
      </c>
      <c r="J190" s="13" t="s">
        <v>694</v>
      </c>
      <c r="K190" s="13" t="s">
        <v>694</v>
      </c>
      <c r="L190" s="13" t="n">
        <f aca="false">COUNTIF(H190:K190,"Y")</f>
        <v>2</v>
      </c>
      <c r="M190" s="13" t="n">
        <f aca="false">C190+L190</f>
        <v>6</v>
      </c>
      <c r="N190" s="13" t="n">
        <v>0</v>
      </c>
      <c r="O190" s="13"/>
      <c r="P190" s="11" t="s">
        <v>181</v>
      </c>
      <c r="Q190" s="13" t="s">
        <v>695</v>
      </c>
      <c r="R190" s="13" t="n">
        <f aca="false">D190+IF(Q190="Y",1,0)</f>
        <v>5</v>
      </c>
      <c r="S190" s="13" t="n">
        <f aca="false">R190+L190+N190</f>
        <v>7</v>
      </c>
    </row>
    <row r="191" customFormat="false" ht="15" hidden="false" customHeight="true" outlineLevel="0" collapsed="false">
      <c r="A191" s="11" t="s">
        <v>657</v>
      </c>
      <c r="B191" s="13" t="n">
        <f aca="false">COUNTIF(Matrix!E191:L191,"A")-COUNTIF(Matrix!I191,"A")</f>
        <v>2</v>
      </c>
      <c r="C191" s="13" t="n">
        <f aca="false">COUNTIF(Matrix!E191:L191,"A")</f>
        <v>2</v>
      </c>
      <c r="D191" s="13" t="n">
        <f aca="false">COUNTIF(Matrix!E191:L191,"A")+COUNTIF(Matrix!E191:L191,"C")+COUNTIF(Matrix!E191:L191,"D")+COUNTIF(Matrix!E191:L191,"E")</f>
        <v>2</v>
      </c>
      <c r="E191" s="13" t="n">
        <f aca="false">COUNTIF(Matrix!E191:L191,"C")</f>
        <v>0</v>
      </c>
      <c r="F191" s="13" t="n">
        <f aca="false">COUNTIF(Matrix!E191:L191,"D")</f>
        <v>0</v>
      </c>
      <c r="G191" s="13" t="n">
        <f aca="false">D191-C191</f>
        <v>0</v>
      </c>
      <c r="H191" s="13" t="s">
        <v>694</v>
      </c>
      <c r="I191" s="13" t="s">
        <v>694</v>
      </c>
      <c r="J191" s="13" t="s">
        <v>695</v>
      </c>
      <c r="K191" s="13" t="s">
        <v>694</v>
      </c>
      <c r="L191" s="13" t="n">
        <f aca="false">COUNTIF(H191:K191,"Y")</f>
        <v>1</v>
      </c>
      <c r="M191" s="13" t="n">
        <f aca="false">C191+L191</f>
        <v>3</v>
      </c>
      <c r="N191" s="13" t="n">
        <v>0</v>
      </c>
      <c r="O191" s="13"/>
      <c r="P191" s="11" t="s">
        <v>162</v>
      </c>
      <c r="Q191" s="13" t="s">
        <v>694</v>
      </c>
      <c r="R191" s="13" t="n">
        <f aca="false">D191+IF(Q191="Y",1,0)</f>
        <v>2</v>
      </c>
      <c r="S191" s="13" t="n">
        <f aca="false">R191+L191+N191</f>
        <v>3</v>
      </c>
    </row>
    <row r="192" customFormat="false" ht="15" hidden="false" customHeight="true" outlineLevel="0" collapsed="false">
      <c r="A192" s="11" t="s">
        <v>659</v>
      </c>
      <c r="B192" s="13" t="n">
        <f aca="false">COUNTIF(Matrix!E192:L192,"A")-COUNTIF(Matrix!I192,"A")</f>
        <v>3</v>
      </c>
      <c r="C192" s="13" t="n">
        <f aca="false">COUNTIF(Matrix!E192:L192,"A")</f>
        <v>3</v>
      </c>
      <c r="D192" s="13" t="n">
        <f aca="false">COUNTIF(Matrix!E192:L192,"A")+COUNTIF(Matrix!E192:L192,"C")+COUNTIF(Matrix!E192:L192,"D")+COUNTIF(Matrix!E192:L192,"E")</f>
        <v>3</v>
      </c>
      <c r="E192" s="13" t="n">
        <f aca="false">COUNTIF(Matrix!E192:L192,"C")</f>
        <v>0</v>
      </c>
      <c r="F192" s="13" t="n">
        <f aca="false">COUNTIF(Matrix!E192:L192,"D")</f>
        <v>0</v>
      </c>
      <c r="G192" s="13" t="n">
        <f aca="false">D192-C192</f>
        <v>0</v>
      </c>
      <c r="H192" s="13" t="s">
        <v>695</v>
      </c>
      <c r="I192" s="13" t="s">
        <v>694</v>
      </c>
      <c r="J192" s="13" t="s">
        <v>694</v>
      </c>
      <c r="K192" s="13" t="s">
        <v>694</v>
      </c>
      <c r="L192" s="13" t="n">
        <f aca="false">COUNTIF(H192:K192,"Y")</f>
        <v>1</v>
      </c>
      <c r="M192" s="13" t="n">
        <f aca="false">C192+L192</f>
        <v>4</v>
      </c>
      <c r="N192" s="13" t="n">
        <v>0</v>
      </c>
      <c r="O192" s="13"/>
      <c r="P192" s="11" t="s">
        <v>162</v>
      </c>
      <c r="Q192" s="13" t="s">
        <v>694</v>
      </c>
      <c r="R192" s="13" t="n">
        <f aca="false">D192+IF(Q192="Y",1,0)</f>
        <v>3</v>
      </c>
      <c r="S192" s="13" t="n">
        <f aca="false">R192+L192+N192</f>
        <v>4</v>
      </c>
    </row>
    <row r="193" customFormat="false" ht="15" hidden="false" customHeight="true" outlineLevel="0" collapsed="false">
      <c r="A193" s="11" t="s">
        <v>661</v>
      </c>
      <c r="B193" s="13" t="n">
        <f aca="false">COUNTIF(Matrix!E193:L193,"A")-COUNTIF(Matrix!I193,"A")</f>
        <v>1</v>
      </c>
      <c r="C193" s="13" t="n">
        <f aca="false">COUNTIF(Matrix!E193:L193,"A")</f>
        <v>1</v>
      </c>
      <c r="D193" s="13" t="n">
        <f aca="false">COUNTIF(Matrix!E193:L193,"A")+COUNTIF(Matrix!E193:L193,"C")+COUNTIF(Matrix!E193:L193,"D")+COUNTIF(Matrix!E193:L193,"E")</f>
        <v>2</v>
      </c>
      <c r="E193" s="13" t="n">
        <f aca="false">COUNTIF(Matrix!E193:L193,"C")</f>
        <v>0</v>
      </c>
      <c r="F193" s="13" t="n">
        <f aca="false">COUNTIF(Matrix!E193:L193,"D")</f>
        <v>0</v>
      </c>
      <c r="G193" s="13" t="n">
        <f aca="false">D193-C193</f>
        <v>1</v>
      </c>
      <c r="H193" s="13" t="s">
        <v>695</v>
      </c>
      <c r="I193" s="13" t="s">
        <v>695</v>
      </c>
      <c r="J193" s="13" t="s">
        <v>694</v>
      </c>
      <c r="K193" s="13" t="s">
        <v>694</v>
      </c>
      <c r="L193" s="13" t="n">
        <f aca="false">COUNTIF(H193:K193,"Y")</f>
        <v>2</v>
      </c>
      <c r="M193" s="13" t="n">
        <f aca="false">C193+L193</f>
        <v>3</v>
      </c>
      <c r="N193" s="13" t="n">
        <v>1</v>
      </c>
      <c r="O193" s="13" t="s">
        <v>699</v>
      </c>
      <c r="P193" s="11" t="s">
        <v>170</v>
      </c>
      <c r="Q193" s="13" t="s">
        <v>694</v>
      </c>
      <c r="R193" s="13" t="n">
        <f aca="false">D193+IF(Q193="Y",1,0)</f>
        <v>2</v>
      </c>
      <c r="S193" s="13" t="n">
        <f aca="false">R193+L193+N193</f>
        <v>5</v>
      </c>
    </row>
    <row r="194" customFormat="false" ht="15" hidden="false" customHeight="true" outlineLevel="0" collapsed="false">
      <c r="A194" s="11" t="s">
        <v>663</v>
      </c>
      <c r="B194" s="13" t="n">
        <f aca="false">COUNTIF(Matrix!E194:L194,"A")-COUNTIF(Matrix!I194,"A")</f>
        <v>2</v>
      </c>
      <c r="C194" s="13" t="n">
        <f aca="false">COUNTIF(Matrix!E194:L194,"A")</f>
        <v>2</v>
      </c>
      <c r="D194" s="13" t="n">
        <f aca="false">COUNTIF(Matrix!E194:L194,"A")+COUNTIF(Matrix!E194:L194,"C")+COUNTIF(Matrix!E194:L194,"D")+COUNTIF(Matrix!E194:L194,"E")</f>
        <v>2</v>
      </c>
      <c r="E194" s="13" t="n">
        <f aca="false">COUNTIF(Matrix!E194:L194,"C")</f>
        <v>0</v>
      </c>
      <c r="F194" s="13" t="n">
        <f aca="false">COUNTIF(Matrix!E194:L194,"D")</f>
        <v>0</v>
      </c>
      <c r="G194" s="13" t="n">
        <f aca="false">D194-C194</f>
        <v>0</v>
      </c>
      <c r="H194" s="13" t="s">
        <v>695</v>
      </c>
      <c r="I194" s="13" t="s">
        <v>695</v>
      </c>
      <c r="J194" s="13" t="s">
        <v>694</v>
      </c>
      <c r="K194" s="13" t="s">
        <v>694</v>
      </c>
      <c r="L194" s="13" t="n">
        <f aca="false">COUNTIF(H194:K194,"Y")</f>
        <v>2</v>
      </c>
      <c r="M194" s="13" t="n">
        <f aca="false">C194+L194</f>
        <v>4</v>
      </c>
      <c r="N194" s="13" t="n">
        <v>0</v>
      </c>
      <c r="O194" s="13"/>
      <c r="P194" s="11" t="s">
        <v>170</v>
      </c>
      <c r="Q194" s="13" t="s">
        <v>694</v>
      </c>
      <c r="R194" s="13" t="n">
        <f aca="false">D194+IF(Q194="Y",1,0)</f>
        <v>2</v>
      </c>
      <c r="S194" s="13" t="n">
        <f aca="false">R194+L194+N194</f>
        <v>4</v>
      </c>
    </row>
    <row r="196" customFormat="false" ht="15" hidden="false" customHeight="true" outlineLevel="0" collapsed="false">
      <c r="A196" s="5" t="s">
        <v>706</v>
      </c>
      <c r="H196" s="14" t="n">
        <f aca="false">COUNTIF(H2:H194,"Y")</f>
        <v>181</v>
      </c>
      <c r="I196" s="14" t="n">
        <f aca="false">COUNTIF(I2:I194,"Y")</f>
        <v>117</v>
      </c>
      <c r="J196" s="14" t="n">
        <f aca="false">COUNTIF(J2:J194,"Y")</f>
        <v>65</v>
      </c>
      <c r="K196" s="14" t="n">
        <f aca="false">COUNTIF(K2:K194,"Y")</f>
        <v>29</v>
      </c>
    </row>
    <row r="198" customFormat="false" ht="60" hidden="false" customHeight="true" outlineLevel="0" collapsed="false">
      <c r="A198" s="15" t="s">
        <v>707</v>
      </c>
      <c r="B198" s="15"/>
      <c r="C198" s="15"/>
      <c r="D198" s="15"/>
      <c r="E198" s="15"/>
      <c r="F198" s="15"/>
      <c r="G198" s="15"/>
      <c r="H198" s="15"/>
      <c r="I198" s="15"/>
      <c r="J198" s="15"/>
      <c r="K198" s="15"/>
      <c r="L198" s="15"/>
      <c r="M198" s="15"/>
      <c r="N198" s="15"/>
      <c r="O198" s="15"/>
    </row>
  </sheetData>
  <mergeCells count="1">
    <mergeCell ref="A198:O19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5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2"/>
    <col collapsed="false" customWidth="true" hidden="false" outlineLevel="0" max="4" min="3" style="1" width="18"/>
    <col collapsed="false" customWidth="true" hidden="false" outlineLevel="0" max="5" min="5" style="1" width="10"/>
    <col collapsed="false" customWidth="true" hidden="false" outlineLevel="0" max="7" min="6" style="1" width="13"/>
    <col collapsed="false" customWidth="true" hidden="false" outlineLevel="0" max="8" min="8" style="1" width="45"/>
    <col collapsed="false" customWidth="true" hidden="false" outlineLevel="0" max="9" min="9" style="1" width="40"/>
    <col collapsed="false" customWidth="true" hidden="false" outlineLevel="0" max="10" min="10" style="1" width="13"/>
    <col collapsed="false" customWidth="true" hidden="false" outlineLevel="0" max="11" min="11" style="1" width="16"/>
    <col collapsed="false" customWidth="true" hidden="false" outlineLevel="0" max="12" min="12" style="1" width="28"/>
    <col collapsed="false" customWidth="true" hidden="false" outlineLevel="0" max="14" min="13" style="1" width="30"/>
    <col collapsed="false" customWidth="true" hidden="false" outlineLevel="0" max="15" min="15" style="1" width="12"/>
    <col collapsed="false" customWidth="true" hidden="false" outlineLevel="0" max="16" min="16" style="1" width="10"/>
    <col collapsed="false" customWidth="true" hidden="false" outlineLevel="0" max="17" min="17" style="1" width="14"/>
    <col collapsed="false" customWidth="true" hidden="false" outlineLevel="0" max="18" min="18" style="1" width="30"/>
  </cols>
  <sheetData>
    <row r="1" customFormat="false" ht="45.75" hidden="false" customHeight="true" outlineLevel="0" collapsed="false">
      <c r="A1" s="9" t="s">
        <v>708</v>
      </c>
      <c r="B1" s="9" t="s">
        <v>709</v>
      </c>
      <c r="C1" s="9" t="s">
        <v>710</v>
      </c>
      <c r="D1" s="9" t="s">
        <v>711</v>
      </c>
      <c r="E1" s="9" t="s">
        <v>712</v>
      </c>
      <c r="F1" s="9" t="s">
        <v>713</v>
      </c>
      <c r="G1" s="9" t="s">
        <v>714</v>
      </c>
      <c r="H1" s="9" t="s">
        <v>715</v>
      </c>
      <c r="I1" s="9" t="s">
        <v>716</v>
      </c>
      <c r="J1" s="9" t="s">
        <v>717</v>
      </c>
      <c r="K1" s="9" t="s">
        <v>718</v>
      </c>
      <c r="L1" s="9" t="s">
        <v>719</v>
      </c>
      <c r="M1" s="9" t="s">
        <v>720</v>
      </c>
      <c r="N1" s="9" t="s">
        <v>721</v>
      </c>
      <c r="O1" s="9" t="s">
        <v>722</v>
      </c>
      <c r="P1" s="9" t="s">
        <v>723</v>
      </c>
      <c r="Q1" s="9" t="s">
        <v>724</v>
      </c>
      <c r="R1" s="9" t="s">
        <v>725</v>
      </c>
    </row>
    <row r="2" customFormat="false" ht="15" hidden="false" customHeight="true" outlineLevel="0" collapsed="false">
      <c r="A2" s="7" t="s">
        <v>726</v>
      </c>
      <c r="B2" s="7" t="s">
        <v>213</v>
      </c>
      <c r="C2" s="7" t="s">
        <v>727</v>
      </c>
      <c r="D2" s="7" t="s">
        <v>153</v>
      </c>
      <c r="E2" s="7" t="s">
        <v>23</v>
      </c>
      <c r="F2" s="7" t="s">
        <v>728</v>
      </c>
      <c r="G2" s="7"/>
      <c r="H2" s="7"/>
      <c r="I2" s="7" t="s">
        <v>729</v>
      </c>
      <c r="J2" s="7"/>
      <c r="K2" s="7" t="s">
        <v>730</v>
      </c>
      <c r="L2" s="7"/>
      <c r="M2" s="7"/>
      <c r="N2" s="7"/>
      <c r="O2" s="7" t="s">
        <v>731</v>
      </c>
      <c r="P2" s="7" t="s">
        <v>76</v>
      </c>
      <c r="Q2" s="7" t="s">
        <v>732</v>
      </c>
      <c r="R2" s="7" t="s">
        <v>733</v>
      </c>
    </row>
    <row r="3" customFormat="false" ht="15" hidden="false" customHeight="true" outlineLevel="0" collapsed="false">
      <c r="A3" s="7" t="s">
        <v>730</v>
      </c>
      <c r="B3" s="7" t="s">
        <v>213</v>
      </c>
      <c r="C3" s="7" t="s">
        <v>727</v>
      </c>
      <c r="D3" s="7" t="s">
        <v>153</v>
      </c>
      <c r="E3" s="7" t="s">
        <v>26</v>
      </c>
      <c r="F3" s="7" t="s">
        <v>734</v>
      </c>
      <c r="G3" s="7"/>
      <c r="H3" s="7" t="s">
        <v>735</v>
      </c>
      <c r="I3" s="7" t="s">
        <v>736</v>
      </c>
      <c r="J3" s="7"/>
      <c r="K3" s="7"/>
      <c r="L3" s="7" t="s">
        <v>737</v>
      </c>
      <c r="M3" s="7"/>
      <c r="N3" s="7"/>
      <c r="O3" s="7" t="s">
        <v>731</v>
      </c>
      <c r="P3" s="7" t="s">
        <v>70</v>
      </c>
      <c r="Q3" s="7" t="s">
        <v>738</v>
      </c>
      <c r="R3" s="7" t="s">
        <v>739</v>
      </c>
    </row>
    <row r="4" customFormat="false" ht="34.5" hidden="false" customHeight="true" outlineLevel="0" collapsed="false">
      <c r="A4" s="7" t="s">
        <v>740</v>
      </c>
      <c r="B4" s="7" t="s">
        <v>213</v>
      </c>
      <c r="C4" s="7" t="s">
        <v>727</v>
      </c>
      <c r="D4" s="7" t="s">
        <v>151</v>
      </c>
      <c r="E4" s="7" t="s">
        <v>23</v>
      </c>
      <c r="F4" s="7" t="s">
        <v>741</v>
      </c>
      <c r="G4" s="7"/>
      <c r="H4" s="7" t="s">
        <v>742</v>
      </c>
      <c r="I4" s="7" t="s">
        <v>743</v>
      </c>
      <c r="J4" s="7"/>
      <c r="K4" s="7"/>
      <c r="L4" s="7" t="s">
        <v>744</v>
      </c>
      <c r="M4" s="7"/>
      <c r="N4" s="7"/>
      <c r="O4" s="7" t="s">
        <v>731</v>
      </c>
      <c r="P4" s="7" t="s">
        <v>70</v>
      </c>
      <c r="Q4" s="7" t="s">
        <v>745</v>
      </c>
      <c r="R4" s="7"/>
    </row>
    <row r="5" customFormat="false" ht="23.25" hidden="false" customHeight="true" outlineLevel="0" collapsed="false">
      <c r="A5" s="7" t="s">
        <v>746</v>
      </c>
      <c r="B5" s="7" t="s">
        <v>213</v>
      </c>
      <c r="C5" s="7" t="s">
        <v>727</v>
      </c>
      <c r="D5" s="7" t="s">
        <v>149</v>
      </c>
      <c r="E5" s="7" t="s">
        <v>23</v>
      </c>
      <c r="F5" s="7" t="s">
        <v>747</v>
      </c>
      <c r="G5" s="7"/>
      <c r="H5" s="7"/>
      <c r="I5" s="7" t="s">
        <v>748</v>
      </c>
      <c r="J5" s="7" t="s">
        <v>749</v>
      </c>
      <c r="K5" s="7"/>
      <c r="L5" s="7"/>
      <c r="M5" s="7" t="s">
        <v>750</v>
      </c>
      <c r="N5" s="7"/>
      <c r="O5" s="7" t="s">
        <v>731</v>
      </c>
      <c r="P5" s="7" t="s">
        <v>73</v>
      </c>
      <c r="Q5" s="7" t="s">
        <v>751</v>
      </c>
      <c r="R5" s="7" t="s">
        <v>752</v>
      </c>
    </row>
    <row r="6" customFormat="false" ht="34.5" hidden="false" customHeight="true" outlineLevel="0" collapsed="false">
      <c r="A6" s="7" t="s">
        <v>753</v>
      </c>
      <c r="B6" s="7" t="s">
        <v>213</v>
      </c>
      <c r="C6" s="7" t="s">
        <v>727</v>
      </c>
      <c r="D6" s="7" t="s">
        <v>126</v>
      </c>
      <c r="E6" s="7" t="s">
        <v>32</v>
      </c>
      <c r="F6" s="7" t="s">
        <v>754</v>
      </c>
      <c r="G6" s="7"/>
      <c r="H6" s="7"/>
      <c r="I6" s="7" t="s">
        <v>755</v>
      </c>
      <c r="J6" s="7"/>
      <c r="K6" s="7"/>
      <c r="L6" s="7"/>
      <c r="M6" s="7"/>
      <c r="N6" s="7"/>
      <c r="O6" s="7" t="s">
        <v>731</v>
      </c>
      <c r="P6" s="7" t="s">
        <v>73</v>
      </c>
      <c r="Q6" s="7" t="s">
        <v>756</v>
      </c>
      <c r="R6" s="7" t="s">
        <v>757</v>
      </c>
    </row>
    <row r="7" customFormat="false" ht="15" hidden="false" customHeight="true" outlineLevel="0" collapsed="false">
      <c r="A7" s="7" t="s">
        <v>758</v>
      </c>
      <c r="B7" s="7" t="s">
        <v>350</v>
      </c>
      <c r="C7" s="7" t="s">
        <v>727</v>
      </c>
      <c r="D7" s="7" t="s">
        <v>151</v>
      </c>
      <c r="E7" s="7" t="s">
        <v>23</v>
      </c>
      <c r="F7" s="7" t="s">
        <v>759</v>
      </c>
      <c r="G7" s="7"/>
      <c r="H7" s="7" t="s">
        <v>760</v>
      </c>
      <c r="I7" s="7" t="s">
        <v>761</v>
      </c>
      <c r="J7" s="7"/>
      <c r="K7" s="7"/>
      <c r="L7" s="7"/>
      <c r="M7" s="7"/>
      <c r="N7" s="7" t="s">
        <v>762</v>
      </c>
      <c r="O7" s="7" t="s">
        <v>731</v>
      </c>
      <c r="P7" s="7" t="s">
        <v>70</v>
      </c>
      <c r="Q7" s="7" t="s">
        <v>763</v>
      </c>
      <c r="R7" s="7"/>
    </row>
    <row r="8" customFormat="false" ht="23.25" hidden="false" customHeight="true" outlineLevel="0" collapsed="false">
      <c r="A8" s="7" t="s">
        <v>764</v>
      </c>
      <c r="B8" s="7" t="s">
        <v>350</v>
      </c>
      <c r="C8" s="7" t="s">
        <v>727</v>
      </c>
      <c r="D8" s="7" t="s">
        <v>153</v>
      </c>
      <c r="E8" s="7" t="s">
        <v>23</v>
      </c>
      <c r="F8" s="7" t="s">
        <v>765</v>
      </c>
      <c r="G8" s="7"/>
      <c r="H8" s="7"/>
      <c r="I8" s="7"/>
      <c r="J8" s="7"/>
      <c r="K8" s="7" t="s">
        <v>766</v>
      </c>
      <c r="L8" s="7"/>
      <c r="M8" s="7"/>
      <c r="N8" s="7"/>
      <c r="O8" s="7" t="s">
        <v>767</v>
      </c>
      <c r="P8" s="7" t="s">
        <v>76</v>
      </c>
      <c r="Q8" s="7" t="s">
        <v>732</v>
      </c>
      <c r="R8" s="7"/>
    </row>
    <row r="9" customFormat="false" ht="15" hidden="false" customHeight="true" outlineLevel="0" collapsed="false">
      <c r="A9" s="7" t="s">
        <v>766</v>
      </c>
      <c r="B9" s="7" t="s">
        <v>350</v>
      </c>
      <c r="C9" s="7" t="s">
        <v>727</v>
      </c>
      <c r="D9" s="7" t="s">
        <v>153</v>
      </c>
      <c r="E9" s="7" t="s">
        <v>53</v>
      </c>
      <c r="F9" s="7" t="s">
        <v>768</v>
      </c>
      <c r="G9" s="7"/>
      <c r="H9" s="7"/>
      <c r="I9" s="7" t="s">
        <v>769</v>
      </c>
      <c r="J9" s="7"/>
      <c r="K9" s="7"/>
      <c r="L9" s="7"/>
      <c r="M9" s="7" t="s">
        <v>770</v>
      </c>
      <c r="N9" s="7" t="s">
        <v>771</v>
      </c>
      <c r="O9" s="7" t="s">
        <v>772</v>
      </c>
      <c r="P9" s="7" t="s">
        <v>76</v>
      </c>
      <c r="Q9" s="7" t="s">
        <v>732</v>
      </c>
      <c r="R9" s="7" t="s">
        <v>773</v>
      </c>
    </row>
    <row r="10" customFormat="false" ht="34.5" hidden="false" customHeight="true" outlineLevel="0" collapsed="false">
      <c r="A10" s="7" t="s">
        <v>774</v>
      </c>
      <c r="B10" s="7" t="s">
        <v>350</v>
      </c>
      <c r="C10" s="7" t="s">
        <v>727</v>
      </c>
      <c r="D10" s="7" t="s">
        <v>126</v>
      </c>
      <c r="E10" s="7" t="s">
        <v>32</v>
      </c>
      <c r="F10" s="7" t="s">
        <v>775</v>
      </c>
      <c r="G10" s="7"/>
      <c r="H10" s="7"/>
      <c r="I10" s="7" t="s">
        <v>755</v>
      </c>
      <c r="J10" s="7"/>
      <c r="K10" s="7"/>
      <c r="L10" s="7"/>
      <c r="M10" s="7"/>
      <c r="N10" s="7"/>
      <c r="O10" s="7" t="s">
        <v>731</v>
      </c>
      <c r="P10" s="7" t="s">
        <v>73</v>
      </c>
      <c r="Q10" s="7" t="s">
        <v>756</v>
      </c>
      <c r="R10" s="7"/>
    </row>
    <row r="11" customFormat="false" ht="15" hidden="false" customHeight="true" outlineLevel="0" collapsed="false">
      <c r="A11" s="7" t="s">
        <v>776</v>
      </c>
      <c r="B11" s="7" t="s">
        <v>350</v>
      </c>
      <c r="C11" s="7" t="s">
        <v>727</v>
      </c>
      <c r="D11" s="7" t="s">
        <v>149</v>
      </c>
      <c r="E11" s="7" t="s">
        <v>135</v>
      </c>
      <c r="F11" s="7"/>
      <c r="G11" s="7"/>
      <c r="H11" s="7"/>
      <c r="I11" s="7" t="s">
        <v>777</v>
      </c>
      <c r="J11" s="7"/>
      <c r="K11" s="7"/>
      <c r="L11" s="7"/>
      <c r="M11" s="7"/>
      <c r="N11" s="7"/>
      <c r="O11" s="7" t="s">
        <v>778</v>
      </c>
      <c r="P11" s="7" t="s">
        <v>73</v>
      </c>
      <c r="Q11" s="7" t="s">
        <v>779</v>
      </c>
      <c r="R11" s="7"/>
    </row>
    <row r="12" customFormat="false" ht="23.25" hidden="false" customHeight="true" outlineLevel="0" collapsed="false">
      <c r="A12" s="7" t="s">
        <v>780</v>
      </c>
      <c r="B12" s="7" t="s">
        <v>362</v>
      </c>
      <c r="C12" s="7" t="s">
        <v>727</v>
      </c>
      <c r="D12" s="7" t="s">
        <v>126</v>
      </c>
      <c r="E12" s="7" t="s">
        <v>32</v>
      </c>
      <c r="F12" s="7" t="s">
        <v>781</v>
      </c>
      <c r="G12" s="7"/>
      <c r="H12" s="7"/>
      <c r="I12" s="7" t="s">
        <v>755</v>
      </c>
      <c r="J12" s="7"/>
      <c r="K12" s="7"/>
      <c r="L12" s="7"/>
      <c r="M12" s="7"/>
      <c r="N12" s="7"/>
      <c r="O12" s="7" t="s">
        <v>731</v>
      </c>
      <c r="P12" s="7" t="s">
        <v>73</v>
      </c>
      <c r="Q12" s="7" t="s">
        <v>756</v>
      </c>
      <c r="R12" s="7"/>
    </row>
    <row r="13" customFormat="false" ht="15" hidden="false" customHeight="true" outlineLevel="0" collapsed="false">
      <c r="A13" s="7" t="s">
        <v>782</v>
      </c>
      <c r="B13" s="7" t="s">
        <v>362</v>
      </c>
      <c r="C13" s="7" t="s">
        <v>727</v>
      </c>
      <c r="D13" s="7" t="s">
        <v>151</v>
      </c>
      <c r="E13" s="7" t="s">
        <v>23</v>
      </c>
      <c r="F13" s="7" t="s">
        <v>783</v>
      </c>
      <c r="G13" s="7"/>
      <c r="H13" s="7"/>
      <c r="I13" s="7" t="s">
        <v>784</v>
      </c>
      <c r="J13" s="7"/>
      <c r="K13" s="7"/>
      <c r="L13" s="7"/>
      <c r="M13" s="7"/>
      <c r="N13" s="7"/>
      <c r="O13" s="7" t="s">
        <v>785</v>
      </c>
      <c r="P13" s="7" t="s">
        <v>76</v>
      </c>
      <c r="Q13" s="7" t="s">
        <v>786</v>
      </c>
      <c r="R13" s="7" t="s">
        <v>787</v>
      </c>
    </row>
    <row r="14" customFormat="false" ht="23.25" hidden="false" customHeight="true" outlineLevel="0" collapsed="false">
      <c r="A14" s="7" t="s">
        <v>788</v>
      </c>
      <c r="B14" s="7" t="s">
        <v>362</v>
      </c>
      <c r="C14" s="7" t="s">
        <v>727</v>
      </c>
      <c r="D14" s="7" t="s">
        <v>153</v>
      </c>
      <c r="E14" s="7" t="s">
        <v>23</v>
      </c>
      <c r="F14" s="7" t="s">
        <v>789</v>
      </c>
      <c r="G14" s="7"/>
      <c r="H14" s="7"/>
      <c r="I14" s="7"/>
      <c r="J14" s="7"/>
      <c r="K14" s="7" t="s">
        <v>790</v>
      </c>
      <c r="L14" s="7"/>
      <c r="M14" s="7"/>
      <c r="N14" s="7"/>
      <c r="O14" s="7" t="s">
        <v>767</v>
      </c>
      <c r="P14" s="7" t="s">
        <v>76</v>
      </c>
      <c r="Q14" s="7" t="s">
        <v>732</v>
      </c>
      <c r="R14" s="7"/>
    </row>
    <row r="15" customFormat="false" ht="15" hidden="false" customHeight="true" outlineLevel="0" collapsed="false">
      <c r="A15" s="7" t="s">
        <v>790</v>
      </c>
      <c r="B15" s="7" t="s">
        <v>362</v>
      </c>
      <c r="C15" s="7" t="s">
        <v>727</v>
      </c>
      <c r="D15" s="7" t="s">
        <v>153</v>
      </c>
      <c r="E15" s="7" t="s">
        <v>53</v>
      </c>
      <c r="F15" s="7" t="s">
        <v>791</v>
      </c>
      <c r="G15" s="7" t="s">
        <v>792</v>
      </c>
      <c r="H15" s="7" t="s">
        <v>793</v>
      </c>
      <c r="I15" s="7" t="s">
        <v>794</v>
      </c>
      <c r="J15" s="7"/>
      <c r="K15" s="7"/>
      <c r="L15" s="7" t="s">
        <v>795</v>
      </c>
      <c r="M15" s="7"/>
      <c r="N15" s="7" t="s">
        <v>796</v>
      </c>
      <c r="O15" s="7" t="s">
        <v>772</v>
      </c>
      <c r="P15" s="7" t="s">
        <v>73</v>
      </c>
      <c r="Q15" s="7" t="s">
        <v>797</v>
      </c>
      <c r="R15" s="7" t="s">
        <v>798</v>
      </c>
    </row>
    <row r="16" customFormat="false" ht="45.75" hidden="false" customHeight="true" outlineLevel="0" collapsed="false">
      <c r="A16" s="7" t="s">
        <v>799</v>
      </c>
      <c r="B16" s="7" t="s">
        <v>362</v>
      </c>
      <c r="C16" s="7" t="s">
        <v>727</v>
      </c>
      <c r="D16" s="7" t="s">
        <v>149</v>
      </c>
      <c r="E16" s="7" t="s">
        <v>23</v>
      </c>
      <c r="F16" s="7" t="s">
        <v>800</v>
      </c>
      <c r="G16" s="7"/>
      <c r="H16" s="7"/>
      <c r="I16" s="7"/>
      <c r="J16" s="7"/>
      <c r="K16" s="7"/>
      <c r="L16" s="7"/>
      <c r="M16" s="7"/>
      <c r="N16" s="7"/>
      <c r="O16" s="7" t="s">
        <v>785</v>
      </c>
      <c r="P16" s="7" t="s">
        <v>76</v>
      </c>
      <c r="Q16" s="7" t="s">
        <v>779</v>
      </c>
      <c r="R16" s="7" t="s">
        <v>787</v>
      </c>
    </row>
    <row r="17" customFormat="false" ht="23.25" hidden="false" customHeight="true" outlineLevel="0" collapsed="false">
      <c r="A17" s="7" t="s">
        <v>801</v>
      </c>
      <c r="B17" s="7" t="s">
        <v>513</v>
      </c>
      <c r="C17" s="7" t="s">
        <v>727</v>
      </c>
      <c r="D17" s="7" t="s">
        <v>151</v>
      </c>
      <c r="E17" s="7" t="s">
        <v>32</v>
      </c>
      <c r="F17" s="7" t="s">
        <v>802</v>
      </c>
      <c r="G17" s="7"/>
      <c r="H17" s="7"/>
      <c r="I17" s="7" t="s">
        <v>803</v>
      </c>
      <c r="J17" s="7"/>
      <c r="K17" s="7" t="s">
        <v>804</v>
      </c>
      <c r="L17" s="7"/>
      <c r="M17" s="7"/>
      <c r="N17" s="7" t="s">
        <v>805</v>
      </c>
      <c r="O17" s="7" t="s">
        <v>767</v>
      </c>
      <c r="P17" s="7" t="s">
        <v>73</v>
      </c>
      <c r="Q17" s="7" t="s">
        <v>806</v>
      </c>
      <c r="R17" s="7"/>
    </row>
    <row r="18" customFormat="false" ht="23.25" hidden="false" customHeight="true" outlineLevel="0" collapsed="false">
      <c r="A18" s="7" t="s">
        <v>804</v>
      </c>
      <c r="B18" s="7" t="s">
        <v>513</v>
      </c>
      <c r="C18" s="7" t="s">
        <v>727</v>
      </c>
      <c r="D18" s="7" t="s">
        <v>151</v>
      </c>
      <c r="E18" s="7" t="s">
        <v>23</v>
      </c>
      <c r="F18" s="7" t="s">
        <v>807</v>
      </c>
      <c r="G18" s="7"/>
      <c r="H18" s="7" t="s">
        <v>808</v>
      </c>
      <c r="I18" s="7" t="s">
        <v>809</v>
      </c>
      <c r="J18" s="7"/>
      <c r="K18" s="7"/>
      <c r="L18" s="7" t="s">
        <v>795</v>
      </c>
      <c r="M18" s="7"/>
      <c r="N18" s="7"/>
      <c r="O18" s="7" t="s">
        <v>731</v>
      </c>
      <c r="P18" s="7" t="s">
        <v>73</v>
      </c>
      <c r="Q18" s="7" t="s">
        <v>810</v>
      </c>
      <c r="R18" s="7" t="s">
        <v>811</v>
      </c>
    </row>
    <row r="19" customFormat="false" ht="23.25" hidden="false" customHeight="true" outlineLevel="0" collapsed="false">
      <c r="A19" s="7" t="s">
        <v>812</v>
      </c>
      <c r="B19" s="7" t="s">
        <v>513</v>
      </c>
      <c r="C19" s="7" t="s">
        <v>727</v>
      </c>
      <c r="D19" s="7" t="s">
        <v>153</v>
      </c>
      <c r="E19" s="7" t="s">
        <v>132</v>
      </c>
      <c r="F19" s="7" t="s">
        <v>813</v>
      </c>
      <c r="G19" s="7"/>
      <c r="H19" s="7"/>
      <c r="I19" s="7" t="s">
        <v>814</v>
      </c>
      <c r="J19" s="7"/>
      <c r="K19" s="7"/>
      <c r="L19" s="7" t="s">
        <v>815</v>
      </c>
      <c r="M19" s="7"/>
      <c r="N19" s="7" t="s">
        <v>816</v>
      </c>
      <c r="O19" s="7" t="s">
        <v>817</v>
      </c>
      <c r="P19" s="7" t="s">
        <v>76</v>
      </c>
      <c r="Q19" s="7" t="s">
        <v>732</v>
      </c>
      <c r="R19" s="7" t="s">
        <v>818</v>
      </c>
    </row>
    <row r="20" customFormat="false" ht="45.75" hidden="false" customHeight="true" outlineLevel="0" collapsed="false">
      <c r="A20" s="7" t="s">
        <v>819</v>
      </c>
      <c r="B20" s="7" t="s">
        <v>513</v>
      </c>
      <c r="C20" s="7" t="s">
        <v>727</v>
      </c>
      <c r="D20" s="7" t="s">
        <v>149</v>
      </c>
      <c r="E20" s="7" t="s">
        <v>135</v>
      </c>
      <c r="F20" s="7"/>
      <c r="G20" s="7"/>
      <c r="H20" s="7"/>
      <c r="I20" s="7" t="s">
        <v>820</v>
      </c>
      <c r="J20" s="7"/>
      <c r="K20" s="7"/>
      <c r="L20" s="7"/>
      <c r="M20" s="7"/>
      <c r="N20" s="7"/>
      <c r="O20" s="7" t="s">
        <v>778</v>
      </c>
      <c r="P20" s="7" t="s">
        <v>73</v>
      </c>
      <c r="Q20" s="7" t="s">
        <v>779</v>
      </c>
      <c r="R20" s="7"/>
    </row>
    <row r="21" customFormat="false" ht="23.25" hidden="false" customHeight="true" outlineLevel="0" collapsed="false">
      <c r="A21" s="7" t="s">
        <v>821</v>
      </c>
      <c r="B21" s="7" t="s">
        <v>539</v>
      </c>
      <c r="C21" s="7" t="s">
        <v>727</v>
      </c>
      <c r="D21" s="7" t="s">
        <v>151</v>
      </c>
      <c r="E21" s="7" t="s">
        <v>32</v>
      </c>
      <c r="F21" s="7" t="s">
        <v>822</v>
      </c>
      <c r="G21" s="7"/>
      <c r="H21" s="7" t="s">
        <v>823</v>
      </c>
      <c r="I21" s="7" t="s">
        <v>824</v>
      </c>
      <c r="J21" s="7"/>
      <c r="K21" s="7"/>
      <c r="L21" s="7" t="s">
        <v>825</v>
      </c>
      <c r="M21" s="7"/>
      <c r="N21" s="7"/>
      <c r="O21" s="7" t="s">
        <v>731</v>
      </c>
      <c r="P21" s="7" t="s">
        <v>70</v>
      </c>
      <c r="Q21" s="7" t="s">
        <v>826</v>
      </c>
      <c r="R21" s="7" t="s">
        <v>827</v>
      </c>
    </row>
    <row r="22" customFormat="false" ht="34.5" hidden="false" customHeight="true" outlineLevel="0" collapsed="false">
      <c r="A22" s="7" t="s">
        <v>828</v>
      </c>
      <c r="B22" s="7" t="s">
        <v>539</v>
      </c>
      <c r="C22" s="7" t="s">
        <v>727</v>
      </c>
      <c r="D22" s="7" t="s">
        <v>153</v>
      </c>
      <c r="E22" s="7" t="s">
        <v>53</v>
      </c>
      <c r="F22" s="7" t="s">
        <v>829</v>
      </c>
      <c r="G22" s="7"/>
      <c r="H22" s="7"/>
      <c r="I22" s="7" t="s">
        <v>830</v>
      </c>
      <c r="J22" s="7"/>
      <c r="K22" s="7"/>
      <c r="L22" s="7"/>
      <c r="M22" s="7"/>
      <c r="N22" s="7"/>
      <c r="O22" s="7" t="s">
        <v>772</v>
      </c>
      <c r="P22" s="7" t="s">
        <v>76</v>
      </c>
      <c r="Q22" s="7" t="s">
        <v>732</v>
      </c>
      <c r="R22" s="7"/>
    </row>
    <row r="23" customFormat="false" ht="23.25" hidden="false" customHeight="true" outlineLevel="0" collapsed="false">
      <c r="A23" s="7" t="s">
        <v>831</v>
      </c>
      <c r="B23" s="7" t="s">
        <v>539</v>
      </c>
      <c r="C23" s="7" t="s">
        <v>727</v>
      </c>
      <c r="D23" s="7" t="s">
        <v>149</v>
      </c>
      <c r="E23" s="7" t="s">
        <v>23</v>
      </c>
      <c r="F23" s="7" t="s">
        <v>832</v>
      </c>
      <c r="G23" s="7"/>
      <c r="H23" s="7"/>
      <c r="I23" s="7" t="s">
        <v>833</v>
      </c>
      <c r="J23" s="7"/>
      <c r="K23" s="7"/>
      <c r="L23" s="7" t="s">
        <v>834</v>
      </c>
      <c r="M23" s="7"/>
      <c r="N23" s="7"/>
      <c r="O23" s="7" t="s">
        <v>731</v>
      </c>
      <c r="P23" s="7" t="s">
        <v>73</v>
      </c>
      <c r="Q23" s="7" t="s">
        <v>835</v>
      </c>
      <c r="R23" s="7" t="s">
        <v>836</v>
      </c>
    </row>
    <row r="24" customFormat="false" ht="34.5" hidden="false" customHeight="true" outlineLevel="0" collapsed="false">
      <c r="A24" s="7" t="s">
        <v>837</v>
      </c>
      <c r="B24" s="7" t="s">
        <v>539</v>
      </c>
      <c r="C24" s="7" t="s">
        <v>727</v>
      </c>
      <c r="D24" s="7" t="s">
        <v>126</v>
      </c>
      <c r="E24" s="7" t="s">
        <v>32</v>
      </c>
      <c r="F24" s="7" t="s">
        <v>838</v>
      </c>
      <c r="G24" s="7"/>
      <c r="H24" s="7"/>
      <c r="I24" s="7" t="s">
        <v>755</v>
      </c>
      <c r="J24" s="7"/>
      <c r="K24" s="7"/>
      <c r="L24" s="7"/>
      <c r="M24" s="7"/>
      <c r="N24" s="7"/>
      <c r="O24" s="7" t="s">
        <v>731</v>
      </c>
      <c r="P24" s="7" t="s">
        <v>73</v>
      </c>
      <c r="Q24" s="7" t="s">
        <v>756</v>
      </c>
      <c r="R24" s="7"/>
    </row>
    <row r="25" customFormat="false" ht="15" hidden="false" customHeight="true" outlineLevel="0" collapsed="false">
      <c r="A25" s="7" t="s">
        <v>839</v>
      </c>
      <c r="B25" s="7" t="s">
        <v>542</v>
      </c>
      <c r="C25" s="7" t="s">
        <v>727</v>
      </c>
      <c r="D25" s="7" t="s">
        <v>153</v>
      </c>
      <c r="E25" s="7" t="s">
        <v>53</v>
      </c>
      <c r="F25" s="7" t="s">
        <v>840</v>
      </c>
      <c r="G25" s="7"/>
      <c r="H25" s="7"/>
      <c r="I25" s="7" t="s">
        <v>841</v>
      </c>
      <c r="J25" s="7"/>
      <c r="K25" s="7"/>
      <c r="L25" s="7"/>
      <c r="M25" s="7"/>
      <c r="N25" s="7" t="s">
        <v>842</v>
      </c>
      <c r="O25" s="7" t="s">
        <v>772</v>
      </c>
      <c r="P25" s="7" t="s">
        <v>76</v>
      </c>
      <c r="Q25" s="7" t="s">
        <v>732</v>
      </c>
      <c r="R25" s="7"/>
    </row>
    <row r="26" customFormat="false" ht="23.25" hidden="false" customHeight="true" outlineLevel="0" collapsed="false">
      <c r="A26" s="7" t="s">
        <v>843</v>
      </c>
      <c r="B26" s="7" t="s">
        <v>542</v>
      </c>
      <c r="C26" s="7" t="s">
        <v>727</v>
      </c>
      <c r="D26" s="7" t="s">
        <v>149</v>
      </c>
      <c r="E26" s="7" t="s">
        <v>129</v>
      </c>
      <c r="F26" s="7" t="s">
        <v>844</v>
      </c>
      <c r="G26" s="7"/>
      <c r="H26" s="7"/>
      <c r="I26" s="7" t="s">
        <v>845</v>
      </c>
      <c r="J26" s="7"/>
      <c r="K26" s="7"/>
      <c r="L26" s="7"/>
      <c r="M26" s="7"/>
      <c r="N26" s="7" t="s">
        <v>846</v>
      </c>
      <c r="O26" s="7" t="s">
        <v>847</v>
      </c>
      <c r="P26" s="7" t="s">
        <v>76</v>
      </c>
      <c r="Q26" s="7" t="s">
        <v>848</v>
      </c>
      <c r="R26" s="7"/>
    </row>
    <row r="27" customFormat="false" ht="34.5" hidden="false" customHeight="true" outlineLevel="0" collapsed="false">
      <c r="A27" s="7" t="s">
        <v>849</v>
      </c>
      <c r="B27" s="7" t="s">
        <v>542</v>
      </c>
      <c r="C27" s="7" t="s">
        <v>727</v>
      </c>
      <c r="D27" s="7" t="s">
        <v>151</v>
      </c>
      <c r="E27" s="7" t="s">
        <v>32</v>
      </c>
      <c r="F27" s="7" t="s">
        <v>850</v>
      </c>
      <c r="G27" s="7"/>
      <c r="H27" s="7" t="s">
        <v>851</v>
      </c>
      <c r="I27" s="7" t="s">
        <v>852</v>
      </c>
      <c r="J27" s="7"/>
      <c r="K27" s="7"/>
      <c r="L27" s="7" t="s">
        <v>853</v>
      </c>
      <c r="M27" s="7"/>
      <c r="N27" s="7"/>
      <c r="O27" s="7" t="s">
        <v>731</v>
      </c>
      <c r="P27" s="7" t="s">
        <v>70</v>
      </c>
      <c r="Q27" s="7" t="s">
        <v>854</v>
      </c>
      <c r="R27" s="7" t="s">
        <v>827</v>
      </c>
    </row>
    <row r="28" customFormat="false" ht="23.25" hidden="false" customHeight="true" outlineLevel="0" collapsed="false">
      <c r="A28" s="7" t="s">
        <v>855</v>
      </c>
      <c r="B28" s="7" t="s">
        <v>542</v>
      </c>
      <c r="C28" s="7" t="s">
        <v>727</v>
      </c>
      <c r="D28" s="7" t="s">
        <v>126</v>
      </c>
      <c r="E28" s="7" t="s">
        <v>32</v>
      </c>
      <c r="F28" s="7" t="s">
        <v>856</v>
      </c>
      <c r="G28" s="7"/>
      <c r="H28" s="7"/>
      <c r="I28" s="7" t="s">
        <v>755</v>
      </c>
      <c r="J28" s="7"/>
      <c r="K28" s="7"/>
      <c r="L28" s="7"/>
      <c r="M28" s="7"/>
      <c r="N28" s="7"/>
      <c r="O28" s="7" t="s">
        <v>731</v>
      </c>
      <c r="P28" s="7" t="s">
        <v>73</v>
      </c>
      <c r="Q28" s="7" t="s">
        <v>756</v>
      </c>
      <c r="R28" s="7"/>
    </row>
    <row r="29" customFormat="false" ht="15" hidden="false" customHeight="true" outlineLevel="0" collapsed="false">
      <c r="A29" s="7" t="s">
        <v>857</v>
      </c>
      <c r="B29" s="7" t="s">
        <v>545</v>
      </c>
      <c r="C29" s="7" t="s">
        <v>727</v>
      </c>
      <c r="D29" s="7" t="s">
        <v>151</v>
      </c>
      <c r="E29" s="7" t="s">
        <v>23</v>
      </c>
      <c r="F29" s="7" t="s">
        <v>858</v>
      </c>
      <c r="G29" s="7"/>
      <c r="H29" s="7" t="s">
        <v>859</v>
      </c>
      <c r="I29" s="7" t="s">
        <v>860</v>
      </c>
      <c r="J29" s="7"/>
      <c r="K29" s="7"/>
      <c r="L29" s="7" t="s">
        <v>861</v>
      </c>
      <c r="M29" s="7"/>
      <c r="N29" s="7"/>
      <c r="O29" s="7" t="s">
        <v>731</v>
      </c>
      <c r="P29" s="7" t="s">
        <v>70</v>
      </c>
      <c r="Q29" s="7" t="s">
        <v>862</v>
      </c>
      <c r="R29" s="7"/>
    </row>
    <row r="30" customFormat="false" ht="23.25" hidden="false" customHeight="true" outlineLevel="0" collapsed="false">
      <c r="A30" s="7" t="s">
        <v>863</v>
      </c>
      <c r="B30" s="7" t="s">
        <v>545</v>
      </c>
      <c r="C30" s="7" t="s">
        <v>727</v>
      </c>
      <c r="D30" s="7" t="s">
        <v>153</v>
      </c>
      <c r="E30" s="7" t="s">
        <v>47</v>
      </c>
      <c r="F30" s="7" t="s">
        <v>864</v>
      </c>
      <c r="G30" s="7"/>
      <c r="H30" s="7"/>
      <c r="I30" s="7" t="s">
        <v>865</v>
      </c>
      <c r="J30" s="7"/>
      <c r="K30" s="7"/>
      <c r="L30" s="7"/>
      <c r="M30" s="7"/>
      <c r="N30" s="7"/>
      <c r="O30" s="7" t="s">
        <v>866</v>
      </c>
      <c r="P30" s="7" t="s">
        <v>76</v>
      </c>
      <c r="Q30" s="7" t="s">
        <v>732</v>
      </c>
      <c r="R30" s="7"/>
    </row>
    <row r="31" customFormat="false" ht="23.25" hidden="false" customHeight="true" outlineLevel="0" collapsed="false">
      <c r="A31" s="7" t="s">
        <v>867</v>
      </c>
      <c r="B31" s="7" t="s">
        <v>545</v>
      </c>
      <c r="C31" s="7" t="s">
        <v>727</v>
      </c>
      <c r="D31" s="7" t="s">
        <v>126</v>
      </c>
      <c r="E31" s="7" t="s">
        <v>32</v>
      </c>
      <c r="F31" s="7" t="s">
        <v>868</v>
      </c>
      <c r="G31" s="7"/>
      <c r="H31" s="7"/>
      <c r="I31" s="7" t="s">
        <v>755</v>
      </c>
      <c r="J31" s="7"/>
      <c r="K31" s="7"/>
      <c r="L31" s="7"/>
      <c r="M31" s="7"/>
      <c r="N31" s="7"/>
      <c r="O31" s="7" t="s">
        <v>731</v>
      </c>
      <c r="P31" s="7" t="s">
        <v>73</v>
      </c>
      <c r="Q31" s="7" t="s">
        <v>756</v>
      </c>
      <c r="R31" s="7"/>
    </row>
    <row r="32" customFormat="false" ht="23.25" hidden="false" customHeight="true" outlineLevel="0" collapsed="false">
      <c r="A32" s="7" t="s">
        <v>869</v>
      </c>
      <c r="B32" s="7" t="s">
        <v>318</v>
      </c>
      <c r="C32" s="7" t="s">
        <v>727</v>
      </c>
      <c r="D32" s="7" t="s">
        <v>149</v>
      </c>
      <c r="E32" s="7" t="s">
        <v>129</v>
      </c>
      <c r="F32" s="7" t="s">
        <v>844</v>
      </c>
      <c r="G32" s="7"/>
      <c r="H32" s="7"/>
      <c r="I32" s="7" t="s">
        <v>870</v>
      </c>
      <c r="J32" s="7"/>
      <c r="K32" s="7"/>
      <c r="L32" s="7"/>
      <c r="M32" s="7" t="s">
        <v>871</v>
      </c>
      <c r="N32" s="7" t="s">
        <v>872</v>
      </c>
      <c r="O32" s="7" t="s">
        <v>847</v>
      </c>
      <c r="P32" s="7" t="s">
        <v>76</v>
      </c>
      <c r="Q32" s="7" t="s">
        <v>873</v>
      </c>
      <c r="R32" s="7"/>
    </row>
    <row r="33" customFormat="false" ht="45.75" hidden="false" customHeight="true" outlineLevel="0" collapsed="false">
      <c r="A33" s="7" t="s">
        <v>874</v>
      </c>
      <c r="B33" s="7" t="s">
        <v>318</v>
      </c>
      <c r="C33" s="7" t="s">
        <v>727</v>
      </c>
      <c r="D33" s="7" t="s">
        <v>153</v>
      </c>
      <c r="E33" s="7" t="s">
        <v>53</v>
      </c>
      <c r="F33" s="7" t="s">
        <v>875</v>
      </c>
      <c r="G33" s="7"/>
      <c r="H33" s="7"/>
      <c r="I33" s="7" t="s">
        <v>876</v>
      </c>
      <c r="J33" s="7"/>
      <c r="K33" s="7"/>
      <c r="L33" s="7"/>
      <c r="M33" s="7"/>
      <c r="N33" s="7"/>
      <c r="O33" s="7" t="s">
        <v>772</v>
      </c>
      <c r="P33" s="7" t="s">
        <v>76</v>
      </c>
      <c r="Q33" s="7" t="s">
        <v>732</v>
      </c>
      <c r="R33" s="7" t="s">
        <v>877</v>
      </c>
    </row>
    <row r="34" customFormat="false" ht="34.5" hidden="false" customHeight="true" outlineLevel="0" collapsed="false">
      <c r="A34" s="7" t="s">
        <v>878</v>
      </c>
      <c r="B34" s="7" t="s">
        <v>318</v>
      </c>
      <c r="C34" s="7" t="s">
        <v>727</v>
      </c>
      <c r="D34" s="7" t="s">
        <v>151</v>
      </c>
      <c r="E34" s="7" t="s">
        <v>23</v>
      </c>
      <c r="F34" s="7" t="s">
        <v>879</v>
      </c>
      <c r="G34" s="7"/>
      <c r="H34" s="7"/>
      <c r="I34" s="7"/>
      <c r="J34" s="7"/>
      <c r="K34" s="7"/>
      <c r="L34" s="7"/>
      <c r="M34" s="7"/>
      <c r="N34" s="7"/>
      <c r="O34" s="7" t="s">
        <v>731</v>
      </c>
      <c r="P34" s="7" t="s">
        <v>73</v>
      </c>
      <c r="Q34" s="7" t="s">
        <v>880</v>
      </c>
      <c r="R34" s="7" t="s">
        <v>881</v>
      </c>
    </row>
    <row r="35" customFormat="false" ht="23.25" hidden="false" customHeight="true" outlineLevel="0" collapsed="false">
      <c r="A35" s="7" t="s">
        <v>882</v>
      </c>
      <c r="B35" s="7" t="s">
        <v>318</v>
      </c>
      <c r="C35" s="7" t="s">
        <v>727</v>
      </c>
      <c r="D35" s="7" t="s">
        <v>126</v>
      </c>
      <c r="E35" s="7" t="s">
        <v>32</v>
      </c>
      <c r="F35" s="7" t="s">
        <v>883</v>
      </c>
      <c r="G35" s="7"/>
      <c r="H35" s="7"/>
      <c r="I35" s="7" t="s">
        <v>884</v>
      </c>
      <c r="J35" s="7"/>
      <c r="K35" s="7"/>
      <c r="L35" s="7"/>
      <c r="M35" s="7"/>
      <c r="N35" s="7"/>
      <c r="O35" s="7" t="s">
        <v>731</v>
      </c>
      <c r="P35" s="7" t="s">
        <v>73</v>
      </c>
      <c r="Q35" s="7" t="s">
        <v>756</v>
      </c>
      <c r="R35" s="7"/>
    </row>
    <row r="36" customFormat="false" ht="23.25" hidden="false" customHeight="true" outlineLevel="0" collapsed="false">
      <c r="A36" s="7" t="s">
        <v>885</v>
      </c>
      <c r="B36" s="7" t="s">
        <v>505</v>
      </c>
      <c r="C36" s="7" t="s">
        <v>727</v>
      </c>
      <c r="D36" s="7" t="s">
        <v>149</v>
      </c>
      <c r="E36" s="7" t="s">
        <v>47</v>
      </c>
      <c r="F36" s="7" t="s">
        <v>886</v>
      </c>
      <c r="G36" s="7"/>
      <c r="H36" s="7" t="s">
        <v>887</v>
      </c>
      <c r="I36" s="7" t="s">
        <v>888</v>
      </c>
      <c r="J36" s="7"/>
      <c r="K36" s="7" t="s">
        <v>889</v>
      </c>
      <c r="L36" s="7" t="s">
        <v>890</v>
      </c>
      <c r="M36" s="7"/>
      <c r="N36" s="7"/>
      <c r="O36" s="7" t="s">
        <v>767</v>
      </c>
      <c r="P36" s="7" t="s">
        <v>70</v>
      </c>
      <c r="Q36" s="7" t="s">
        <v>891</v>
      </c>
      <c r="R36" s="7"/>
    </row>
    <row r="37" customFormat="false" ht="34.5" hidden="false" customHeight="true" outlineLevel="0" collapsed="false">
      <c r="A37" s="7" t="s">
        <v>889</v>
      </c>
      <c r="B37" s="7" t="s">
        <v>505</v>
      </c>
      <c r="C37" s="7" t="s">
        <v>727</v>
      </c>
      <c r="D37" s="7" t="s">
        <v>149</v>
      </c>
      <c r="E37" s="7" t="s">
        <v>59</v>
      </c>
      <c r="F37" s="7" t="s">
        <v>892</v>
      </c>
      <c r="G37" s="7"/>
      <c r="H37" s="7"/>
      <c r="I37" s="7" t="s">
        <v>893</v>
      </c>
      <c r="J37" s="7"/>
      <c r="K37" s="7"/>
      <c r="L37" s="7" t="s">
        <v>737</v>
      </c>
      <c r="M37" s="7"/>
      <c r="N37" s="7"/>
      <c r="O37" s="7" t="s">
        <v>731</v>
      </c>
      <c r="P37" s="7" t="s">
        <v>73</v>
      </c>
      <c r="Q37" s="7" t="s">
        <v>894</v>
      </c>
      <c r="R37" s="7" t="s">
        <v>895</v>
      </c>
    </row>
    <row r="38" customFormat="false" ht="34.5" hidden="false" customHeight="true" outlineLevel="0" collapsed="false">
      <c r="A38" s="7" t="s">
        <v>896</v>
      </c>
      <c r="B38" s="7" t="s">
        <v>505</v>
      </c>
      <c r="C38" s="7" t="s">
        <v>727</v>
      </c>
      <c r="D38" s="7" t="s">
        <v>126</v>
      </c>
      <c r="E38" s="7" t="s">
        <v>32</v>
      </c>
      <c r="F38" s="7" t="s">
        <v>897</v>
      </c>
      <c r="G38" s="7"/>
      <c r="H38" s="7"/>
      <c r="I38" s="7" t="s">
        <v>755</v>
      </c>
      <c r="J38" s="7"/>
      <c r="K38" s="7"/>
      <c r="L38" s="7"/>
      <c r="M38" s="7"/>
      <c r="N38" s="7"/>
      <c r="O38" s="7" t="s">
        <v>731</v>
      </c>
      <c r="P38" s="7" t="s">
        <v>73</v>
      </c>
      <c r="Q38" s="7" t="s">
        <v>756</v>
      </c>
      <c r="R38" s="7"/>
    </row>
    <row r="39" customFormat="false" ht="15" hidden="false" customHeight="true" outlineLevel="0" collapsed="false">
      <c r="A39" s="7" t="s">
        <v>898</v>
      </c>
      <c r="B39" s="7" t="s">
        <v>444</v>
      </c>
      <c r="C39" s="7" t="s">
        <v>727</v>
      </c>
      <c r="D39" s="7" t="s">
        <v>149</v>
      </c>
      <c r="E39" s="7" t="s">
        <v>23</v>
      </c>
      <c r="F39" s="7" t="s">
        <v>899</v>
      </c>
      <c r="G39" s="7"/>
      <c r="H39" s="7"/>
      <c r="I39" s="7"/>
      <c r="J39" s="7"/>
      <c r="K39" s="7"/>
      <c r="L39" s="7"/>
      <c r="M39" s="7"/>
      <c r="N39" s="7"/>
      <c r="O39" s="7" t="s">
        <v>785</v>
      </c>
      <c r="P39" s="7" t="s">
        <v>76</v>
      </c>
      <c r="Q39" s="7" t="s">
        <v>779</v>
      </c>
      <c r="R39" s="7" t="s">
        <v>900</v>
      </c>
    </row>
    <row r="40" customFormat="false" ht="23.25" hidden="false" customHeight="true" outlineLevel="0" collapsed="false">
      <c r="A40" s="7" t="s">
        <v>901</v>
      </c>
      <c r="B40" s="7" t="s">
        <v>444</v>
      </c>
      <c r="C40" s="7" t="s">
        <v>727</v>
      </c>
      <c r="D40" s="7" t="s">
        <v>126</v>
      </c>
      <c r="E40" s="7" t="s">
        <v>32</v>
      </c>
      <c r="F40" s="7" t="s">
        <v>902</v>
      </c>
      <c r="G40" s="7"/>
      <c r="H40" s="7"/>
      <c r="I40" s="7" t="s">
        <v>755</v>
      </c>
      <c r="J40" s="7"/>
      <c r="K40" s="7"/>
      <c r="L40" s="7"/>
      <c r="M40" s="7"/>
      <c r="N40" s="7"/>
      <c r="O40" s="7" t="s">
        <v>731</v>
      </c>
      <c r="P40" s="7" t="s">
        <v>73</v>
      </c>
      <c r="Q40" s="7" t="s">
        <v>756</v>
      </c>
      <c r="R40" s="7"/>
    </row>
    <row r="41" customFormat="false" ht="15" hidden="false" customHeight="true" outlineLevel="0" collapsed="false">
      <c r="A41" s="7" t="s">
        <v>903</v>
      </c>
      <c r="B41" s="7" t="s">
        <v>623</v>
      </c>
      <c r="C41" s="7" t="s">
        <v>727</v>
      </c>
      <c r="D41" s="7" t="s">
        <v>149</v>
      </c>
      <c r="E41" s="7" t="s">
        <v>23</v>
      </c>
      <c r="F41" s="7" t="s">
        <v>904</v>
      </c>
      <c r="G41" s="7"/>
      <c r="H41" s="7"/>
      <c r="I41" s="7"/>
      <c r="J41" s="7"/>
      <c r="K41" s="7"/>
      <c r="L41" s="7"/>
      <c r="M41" s="7"/>
      <c r="N41" s="7"/>
      <c r="O41" s="7" t="s">
        <v>785</v>
      </c>
      <c r="P41" s="7" t="s">
        <v>76</v>
      </c>
      <c r="Q41" s="7" t="s">
        <v>779</v>
      </c>
      <c r="R41" s="7" t="s">
        <v>905</v>
      </c>
    </row>
    <row r="42" customFormat="false" ht="23.25" hidden="false" customHeight="true" outlineLevel="0" collapsed="false">
      <c r="A42" s="7" t="s">
        <v>906</v>
      </c>
      <c r="B42" s="7" t="s">
        <v>623</v>
      </c>
      <c r="C42" s="7" t="s">
        <v>727</v>
      </c>
      <c r="D42" s="7" t="s">
        <v>153</v>
      </c>
      <c r="E42" s="7" t="s">
        <v>53</v>
      </c>
      <c r="F42" s="7" t="s">
        <v>907</v>
      </c>
      <c r="G42" s="7"/>
      <c r="H42" s="7"/>
      <c r="I42" s="7" t="s">
        <v>908</v>
      </c>
      <c r="J42" s="7"/>
      <c r="K42" s="7"/>
      <c r="L42" s="7"/>
      <c r="M42" s="7"/>
      <c r="N42" s="7"/>
      <c r="O42" s="7" t="s">
        <v>772</v>
      </c>
      <c r="P42" s="7" t="s">
        <v>76</v>
      </c>
      <c r="Q42" s="7" t="s">
        <v>732</v>
      </c>
      <c r="R42" s="7"/>
    </row>
    <row r="43" customFormat="false" ht="15" hidden="false" customHeight="true" outlineLevel="0" collapsed="false">
      <c r="A43" s="7" t="s">
        <v>909</v>
      </c>
      <c r="B43" s="7" t="s">
        <v>623</v>
      </c>
      <c r="C43" s="7" t="s">
        <v>727</v>
      </c>
      <c r="D43" s="7" t="s">
        <v>148</v>
      </c>
      <c r="E43" s="7" t="s">
        <v>53</v>
      </c>
      <c r="F43" s="7" t="s">
        <v>910</v>
      </c>
      <c r="G43" s="7"/>
      <c r="H43" s="7"/>
      <c r="I43" s="7" t="s">
        <v>911</v>
      </c>
      <c r="J43" s="7"/>
      <c r="K43" s="7"/>
      <c r="L43" s="7" t="s">
        <v>912</v>
      </c>
      <c r="M43" s="7"/>
      <c r="N43" s="7"/>
      <c r="O43" s="7" t="s">
        <v>772</v>
      </c>
      <c r="P43" s="7" t="s">
        <v>73</v>
      </c>
      <c r="Q43" s="7" t="s">
        <v>913</v>
      </c>
      <c r="R43" s="7"/>
    </row>
    <row r="44" customFormat="false" ht="34.5" hidden="false" customHeight="true" outlineLevel="0" collapsed="false">
      <c r="A44" s="7" t="s">
        <v>914</v>
      </c>
      <c r="B44" s="7" t="s">
        <v>623</v>
      </c>
      <c r="C44" s="7" t="s">
        <v>727</v>
      </c>
      <c r="D44" s="7" t="s">
        <v>155</v>
      </c>
      <c r="E44" s="7" t="s">
        <v>53</v>
      </c>
      <c r="F44" s="7" t="s">
        <v>910</v>
      </c>
      <c r="G44" s="7"/>
      <c r="H44" s="7"/>
      <c r="I44" s="7" t="s">
        <v>915</v>
      </c>
      <c r="J44" s="7"/>
      <c r="K44" s="7"/>
      <c r="L44" s="7" t="s">
        <v>916</v>
      </c>
      <c r="M44" s="7"/>
      <c r="N44" s="7"/>
      <c r="O44" s="7" t="s">
        <v>772</v>
      </c>
      <c r="P44" s="7" t="s">
        <v>73</v>
      </c>
      <c r="Q44" s="7" t="s">
        <v>913</v>
      </c>
      <c r="R44" s="7"/>
    </row>
    <row r="45" customFormat="false" ht="15" hidden="false" customHeight="true" outlineLevel="0" collapsed="false">
      <c r="A45" s="7" t="s">
        <v>917</v>
      </c>
      <c r="B45" s="7" t="s">
        <v>623</v>
      </c>
      <c r="C45" s="7" t="s">
        <v>727</v>
      </c>
      <c r="D45" s="7" t="s">
        <v>126</v>
      </c>
      <c r="E45" s="7" t="s">
        <v>32</v>
      </c>
      <c r="F45" s="7" t="s">
        <v>918</v>
      </c>
      <c r="G45" s="7"/>
      <c r="H45" s="7"/>
      <c r="I45" s="7" t="s">
        <v>755</v>
      </c>
      <c r="J45" s="7"/>
      <c r="K45" s="7"/>
      <c r="L45" s="7"/>
      <c r="M45" s="7"/>
      <c r="N45" s="7"/>
      <c r="O45" s="7" t="s">
        <v>731</v>
      </c>
      <c r="P45" s="7" t="s">
        <v>73</v>
      </c>
      <c r="Q45" s="7" t="s">
        <v>756</v>
      </c>
      <c r="R45" s="7"/>
    </row>
    <row r="46" customFormat="false" ht="15" hidden="false" customHeight="true" outlineLevel="0" collapsed="false">
      <c r="A46" s="7" t="s">
        <v>919</v>
      </c>
      <c r="B46" s="7" t="s">
        <v>384</v>
      </c>
      <c r="C46" s="7" t="s">
        <v>727</v>
      </c>
      <c r="D46" s="7" t="s">
        <v>154</v>
      </c>
      <c r="E46" s="7" t="s">
        <v>23</v>
      </c>
      <c r="F46" s="7" t="s">
        <v>920</v>
      </c>
      <c r="G46" s="7"/>
      <c r="H46" s="7"/>
      <c r="I46" s="7" t="s">
        <v>921</v>
      </c>
      <c r="J46" s="7"/>
      <c r="K46" s="7"/>
      <c r="L46" s="7" t="s">
        <v>922</v>
      </c>
      <c r="M46" s="7"/>
      <c r="N46" s="7"/>
      <c r="O46" s="7" t="s">
        <v>731</v>
      </c>
      <c r="P46" s="7" t="s">
        <v>73</v>
      </c>
      <c r="Q46" s="7" t="s">
        <v>923</v>
      </c>
      <c r="R46" s="7" t="s">
        <v>924</v>
      </c>
    </row>
    <row r="47" customFormat="false" ht="23.25" hidden="false" customHeight="true" outlineLevel="0" collapsed="false">
      <c r="A47" s="7" t="s">
        <v>925</v>
      </c>
      <c r="B47" s="7" t="s">
        <v>272</v>
      </c>
      <c r="C47" s="7" t="s">
        <v>727</v>
      </c>
      <c r="D47" s="7" t="s">
        <v>149</v>
      </c>
      <c r="E47" s="7" t="s">
        <v>23</v>
      </c>
      <c r="F47" s="7" t="s">
        <v>926</v>
      </c>
      <c r="G47" s="7"/>
      <c r="H47" s="7"/>
      <c r="I47" s="7" t="s">
        <v>927</v>
      </c>
      <c r="J47" s="7"/>
      <c r="K47" s="7"/>
      <c r="L47" s="7"/>
      <c r="M47" s="7"/>
      <c r="N47" s="7"/>
      <c r="O47" s="7" t="s">
        <v>731</v>
      </c>
      <c r="P47" s="7" t="s">
        <v>73</v>
      </c>
      <c r="Q47" s="7" t="s">
        <v>928</v>
      </c>
      <c r="R47" s="7" t="s">
        <v>929</v>
      </c>
    </row>
    <row r="48" customFormat="false" ht="45.75" hidden="false" customHeight="true" outlineLevel="0" collapsed="false">
      <c r="A48" s="7" t="s">
        <v>930</v>
      </c>
      <c r="B48" s="7" t="s">
        <v>159</v>
      </c>
      <c r="C48" s="7" t="s">
        <v>727</v>
      </c>
      <c r="D48" s="7" t="s">
        <v>149</v>
      </c>
      <c r="E48" s="7" t="s">
        <v>23</v>
      </c>
      <c r="F48" s="7" t="s">
        <v>931</v>
      </c>
      <c r="G48" s="7"/>
      <c r="H48" s="7"/>
      <c r="I48" s="7" t="s">
        <v>927</v>
      </c>
      <c r="J48" s="7"/>
      <c r="K48" s="7"/>
      <c r="L48" s="7"/>
      <c r="M48" s="7"/>
      <c r="N48" s="7"/>
      <c r="O48" s="7" t="s">
        <v>731</v>
      </c>
      <c r="P48" s="7" t="s">
        <v>73</v>
      </c>
      <c r="Q48" s="7" t="s">
        <v>928</v>
      </c>
      <c r="R48" s="7" t="s">
        <v>929</v>
      </c>
    </row>
    <row r="49" customFormat="false" ht="34.5" hidden="false" customHeight="true" outlineLevel="0" collapsed="false">
      <c r="A49" s="7" t="s">
        <v>932</v>
      </c>
      <c r="B49" s="7" t="s">
        <v>163</v>
      </c>
      <c r="C49" s="7" t="s">
        <v>727</v>
      </c>
      <c r="D49" s="7" t="s">
        <v>149</v>
      </c>
      <c r="E49" s="7" t="s">
        <v>23</v>
      </c>
      <c r="F49" s="7" t="s">
        <v>931</v>
      </c>
      <c r="G49" s="7"/>
      <c r="H49" s="7"/>
      <c r="I49" s="7" t="s">
        <v>927</v>
      </c>
      <c r="J49" s="7"/>
      <c r="K49" s="7"/>
      <c r="L49" s="7"/>
      <c r="M49" s="7"/>
      <c r="N49" s="7"/>
      <c r="O49" s="7" t="s">
        <v>731</v>
      </c>
      <c r="P49" s="7" t="s">
        <v>73</v>
      </c>
      <c r="Q49" s="7" t="s">
        <v>928</v>
      </c>
      <c r="R49" s="7" t="s">
        <v>929</v>
      </c>
    </row>
    <row r="50" customFormat="false" ht="45.75" hidden="false" customHeight="true" outlineLevel="0" collapsed="false">
      <c r="A50" s="7" t="s">
        <v>933</v>
      </c>
      <c r="B50" s="7" t="s">
        <v>329</v>
      </c>
      <c r="C50" s="7" t="s">
        <v>727</v>
      </c>
      <c r="D50" s="7" t="s">
        <v>149</v>
      </c>
      <c r="E50" s="7" t="s">
        <v>23</v>
      </c>
      <c r="F50" s="7" t="s">
        <v>931</v>
      </c>
      <c r="G50" s="7"/>
      <c r="H50" s="7"/>
      <c r="I50" s="7" t="s">
        <v>927</v>
      </c>
      <c r="J50" s="7"/>
      <c r="K50" s="7"/>
      <c r="L50" s="7"/>
      <c r="M50" s="7"/>
      <c r="N50" s="7"/>
      <c r="O50" s="7" t="s">
        <v>731</v>
      </c>
      <c r="P50" s="7" t="s">
        <v>73</v>
      </c>
      <c r="Q50" s="7" t="s">
        <v>928</v>
      </c>
      <c r="R50" s="7" t="s">
        <v>929</v>
      </c>
    </row>
    <row r="51" customFormat="false" ht="45.75" hidden="false" customHeight="true" outlineLevel="0" collapsed="false">
      <c r="A51" s="7" t="s">
        <v>934</v>
      </c>
      <c r="B51" s="7" t="s">
        <v>558</v>
      </c>
      <c r="C51" s="7" t="s">
        <v>727</v>
      </c>
      <c r="D51" s="7" t="s">
        <v>149</v>
      </c>
      <c r="E51" s="7" t="s">
        <v>23</v>
      </c>
      <c r="F51" s="7" t="s">
        <v>931</v>
      </c>
      <c r="G51" s="7"/>
      <c r="H51" s="7"/>
      <c r="I51" s="7" t="s">
        <v>927</v>
      </c>
      <c r="J51" s="7"/>
      <c r="K51" s="7"/>
      <c r="L51" s="7"/>
      <c r="M51" s="7"/>
      <c r="N51" s="7"/>
      <c r="O51" s="7" t="s">
        <v>731</v>
      </c>
      <c r="P51" s="7" t="s">
        <v>73</v>
      </c>
      <c r="Q51" s="7" t="s">
        <v>928</v>
      </c>
      <c r="R51" s="7" t="s">
        <v>929</v>
      </c>
    </row>
    <row r="52" customFormat="false" ht="45.75" hidden="false" customHeight="true" outlineLevel="0" collapsed="false">
      <c r="A52" s="7" t="s">
        <v>935</v>
      </c>
      <c r="B52" s="7" t="s">
        <v>618</v>
      </c>
      <c r="C52" s="7" t="s">
        <v>727</v>
      </c>
      <c r="D52" s="7" t="s">
        <v>149</v>
      </c>
      <c r="E52" s="7" t="s">
        <v>23</v>
      </c>
      <c r="F52" s="7" t="s">
        <v>931</v>
      </c>
      <c r="G52" s="7"/>
      <c r="H52" s="7"/>
      <c r="I52" s="7" t="s">
        <v>927</v>
      </c>
      <c r="J52" s="7"/>
      <c r="K52" s="7"/>
      <c r="L52" s="7"/>
      <c r="M52" s="7"/>
      <c r="N52" s="7"/>
      <c r="O52" s="7" t="s">
        <v>731</v>
      </c>
      <c r="P52" s="7" t="s">
        <v>73</v>
      </c>
      <c r="Q52" s="7" t="s">
        <v>928</v>
      </c>
      <c r="R52" s="7" t="s">
        <v>929</v>
      </c>
    </row>
    <row r="53" customFormat="false" ht="45.75" hidden="false" customHeight="true" outlineLevel="0" collapsed="false">
      <c r="A53" s="7" t="s">
        <v>936</v>
      </c>
      <c r="B53" s="7" t="s">
        <v>635</v>
      </c>
      <c r="C53" s="7" t="s">
        <v>727</v>
      </c>
      <c r="D53" s="7" t="s">
        <v>149</v>
      </c>
      <c r="E53" s="7" t="s">
        <v>23</v>
      </c>
      <c r="F53" s="7" t="s">
        <v>931</v>
      </c>
      <c r="G53" s="7"/>
      <c r="H53" s="7"/>
      <c r="I53" s="7" t="s">
        <v>927</v>
      </c>
      <c r="J53" s="7"/>
      <c r="K53" s="7"/>
      <c r="L53" s="7"/>
      <c r="M53" s="7"/>
      <c r="N53" s="7"/>
      <c r="O53" s="7" t="s">
        <v>731</v>
      </c>
      <c r="P53" s="7" t="s">
        <v>73</v>
      </c>
      <c r="Q53" s="7" t="s">
        <v>928</v>
      </c>
      <c r="R53" s="7" t="s">
        <v>929</v>
      </c>
    </row>
    <row r="54" customFormat="false" ht="45.75" hidden="false" customHeight="true" outlineLevel="0" collapsed="false">
      <c r="A54" s="7" t="s">
        <v>937</v>
      </c>
      <c r="B54" s="7" t="s">
        <v>642</v>
      </c>
      <c r="C54" s="7" t="s">
        <v>727</v>
      </c>
      <c r="D54" s="7" t="s">
        <v>149</v>
      </c>
      <c r="E54" s="7" t="s">
        <v>23</v>
      </c>
      <c r="F54" s="7" t="s">
        <v>931</v>
      </c>
      <c r="G54" s="7"/>
      <c r="H54" s="7"/>
      <c r="I54" s="7" t="s">
        <v>927</v>
      </c>
      <c r="J54" s="7"/>
      <c r="K54" s="7"/>
      <c r="L54" s="7"/>
      <c r="M54" s="7"/>
      <c r="N54" s="7"/>
      <c r="O54" s="7" t="s">
        <v>731</v>
      </c>
      <c r="P54" s="7" t="s">
        <v>73</v>
      </c>
      <c r="Q54" s="7" t="s">
        <v>928</v>
      </c>
      <c r="R54" s="7" t="s">
        <v>929</v>
      </c>
    </row>
    <row r="55" customFormat="false" ht="45.75" hidden="false" customHeight="true" outlineLevel="0" collapsed="false">
      <c r="A55" s="7" t="s">
        <v>938</v>
      </c>
      <c r="B55" s="7" t="s">
        <v>188</v>
      </c>
      <c r="C55" s="7" t="s">
        <v>727</v>
      </c>
      <c r="D55" s="7" t="s">
        <v>149</v>
      </c>
      <c r="E55" s="7" t="s">
        <v>23</v>
      </c>
      <c r="F55" s="7" t="s">
        <v>939</v>
      </c>
      <c r="G55" s="7"/>
      <c r="H55" s="7"/>
      <c r="I55" s="7" t="s">
        <v>927</v>
      </c>
      <c r="J55" s="7"/>
      <c r="K55" s="7"/>
      <c r="L55" s="7"/>
      <c r="M55" s="7"/>
      <c r="N55" s="7"/>
      <c r="O55" s="7" t="s">
        <v>731</v>
      </c>
      <c r="P55" s="7" t="s">
        <v>73</v>
      </c>
      <c r="Q55" s="7" t="s">
        <v>928</v>
      </c>
      <c r="R55" s="7" t="s">
        <v>929</v>
      </c>
    </row>
    <row r="56" customFormat="false" ht="45.75" hidden="false" customHeight="true" outlineLevel="0" collapsed="false">
      <c r="A56" s="7" t="s">
        <v>940</v>
      </c>
      <c r="B56" s="7" t="s">
        <v>412</v>
      </c>
      <c r="C56" s="7" t="s">
        <v>727</v>
      </c>
      <c r="D56" s="7" t="s">
        <v>149</v>
      </c>
      <c r="E56" s="7" t="s">
        <v>23</v>
      </c>
      <c r="F56" s="7" t="s">
        <v>941</v>
      </c>
      <c r="G56" s="7"/>
      <c r="H56" s="7"/>
      <c r="I56" s="7" t="s">
        <v>927</v>
      </c>
      <c r="J56" s="7"/>
      <c r="K56" s="7"/>
      <c r="L56" s="7"/>
      <c r="M56" s="7"/>
      <c r="N56" s="7"/>
      <c r="O56" s="7" t="s">
        <v>731</v>
      </c>
      <c r="P56" s="7" t="s">
        <v>73</v>
      </c>
      <c r="Q56" s="7" t="s">
        <v>928</v>
      </c>
      <c r="R56" s="7" t="s">
        <v>929</v>
      </c>
    </row>
    <row r="57" customFormat="false" ht="45.75" hidden="false" customHeight="true" outlineLevel="0" collapsed="false">
      <c r="A57" s="7" t="s">
        <v>942</v>
      </c>
      <c r="B57" s="7" t="s">
        <v>340</v>
      </c>
      <c r="C57" s="7" t="s">
        <v>727</v>
      </c>
      <c r="D57" s="7" t="s">
        <v>149</v>
      </c>
      <c r="E57" s="7" t="s">
        <v>23</v>
      </c>
      <c r="F57" s="7" t="s">
        <v>941</v>
      </c>
      <c r="G57" s="7"/>
      <c r="H57" s="7"/>
      <c r="I57" s="7" t="s">
        <v>927</v>
      </c>
      <c r="J57" s="7"/>
      <c r="K57" s="7"/>
      <c r="L57" s="7"/>
      <c r="M57" s="7"/>
      <c r="N57" s="7"/>
      <c r="O57" s="7" t="s">
        <v>731</v>
      </c>
      <c r="P57" s="7" t="s">
        <v>73</v>
      </c>
      <c r="Q57" s="7" t="s">
        <v>928</v>
      </c>
      <c r="R57" s="7" t="s">
        <v>929</v>
      </c>
    </row>
    <row r="58" customFormat="false" ht="45.75" hidden="false" customHeight="true" outlineLevel="0" collapsed="false">
      <c r="A58" s="7" t="s">
        <v>943</v>
      </c>
      <c r="B58" s="7" t="s">
        <v>316</v>
      </c>
      <c r="C58" s="7" t="s">
        <v>727</v>
      </c>
      <c r="D58" s="7" t="s">
        <v>149</v>
      </c>
      <c r="E58" s="7" t="s">
        <v>23</v>
      </c>
      <c r="F58" s="7" t="s">
        <v>944</v>
      </c>
      <c r="G58" s="7"/>
      <c r="H58" s="7"/>
      <c r="I58" s="7" t="s">
        <v>927</v>
      </c>
      <c r="J58" s="7"/>
      <c r="K58" s="7"/>
      <c r="L58" s="7"/>
      <c r="M58" s="7"/>
      <c r="N58" s="7"/>
      <c r="O58" s="7" t="s">
        <v>731</v>
      </c>
      <c r="P58" s="7" t="s">
        <v>73</v>
      </c>
      <c r="Q58" s="7" t="s">
        <v>928</v>
      </c>
      <c r="R58" s="7" t="s">
        <v>929</v>
      </c>
    </row>
    <row r="59" customFormat="false" ht="45.75" hidden="false" customHeight="true" outlineLevel="0" collapsed="false">
      <c r="A59" s="7" t="s">
        <v>945</v>
      </c>
      <c r="B59" s="7" t="s">
        <v>387</v>
      </c>
      <c r="C59" s="7" t="s">
        <v>727</v>
      </c>
      <c r="D59" s="7" t="s">
        <v>149</v>
      </c>
      <c r="E59" s="7" t="s">
        <v>23</v>
      </c>
      <c r="F59" s="7" t="s">
        <v>944</v>
      </c>
      <c r="G59" s="7"/>
      <c r="H59" s="7"/>
      <c r="I59" s="7" t="s">
        <v>927</v>
      </c>
      <c r="J59" s="7"/>
      <c r="K59" s="7"/>
      <c r="L59" s="7"/>
      <c r="M59" s="7"/>
      <c r="N59" s="7"/>
      <c r="O59" s="7" t="s">
        <v>731</v>
      </c>
      <c r="P59" s="7" t="s">
        <v>73</v>
      </c>
      <c r="Q59" s="7" t="s">
        <v>928</v>
      </c>
      <c r="R59" s="7" t="s">
        <v>929</v>
      </c>
    </row>
    <row r="60" customFormat="false" ht="45.75" hidden="false" customHeight="true" outlineLevel="0" collapsed="false">
      <c r="A60" s="7" t="s">
        <v>946</v>
      </c>
      <c r="B60" s="7" t="s">
        <v>293</v>
      </c>
      <c r="C60" s="7" t="s">
        <v>727</v>
      </c>
      <c r="D60" s="7" t="s">
        <v>149</v>
      </c>
      <c r="E60" s="7" t="s">
        <v>23</v>
      </c>
      <c r="F60" s="7" t="s">
        <v>944</v>
      </c>
      <c r="G60" s="7"/>
      <c r="H60" s="7"/>
      <c r="I60" s="7" t="s">
        <v>927</v>
      </c>
      <c r="J60" s="7"/>
      <c r="K60" s="7"/>
      <c r="L60" s="7"/>
      <c r="M60" s="7"/>
      <c r="N60" s="7"/>
      <c r="O60" s="7" t="s">
        <v>731</v>
      </c>
      <c r="P60" s="7" t="s">
        <v>73</v>
      </c>
      <c r="Q60" s="7" t="s">
        <v>928</v>
      </c>
      <c r="R60" s="7" t="s">
        <v>929</v>
      </c>
    </row>
    <row r="61" customFormat="false" ht="45.75" hidden="false" customHeight="true" outlineLevel="0" collapsed="false">
      <c r="A61" s="7" t="s">
        <v>947</v>
      </c>
      <c r="B61" s="7" t="s">
        <v>427</v>
      </c>
      <c r="C61" s="7" t="s">
        <v>727</v>
      </c>
      <c r="D61" s="7" t="s">
        <v>149</v>
      </c>
      <c r="E61" s="7" t="s">
        <v>23</v>
      </c>
      <c r="F61" s="7" t="s">
        <v>944</v>
      </c>
      <c r="G61" s="7"/>
      <c r="H61" s="7"/>
      <c r="I61" s="7" t="s">
        <v>927</v>
      </c>
      <c r="J61" s="7"/>
      <c r="K61" s="7"/>
      <c r="L61" s="7"/>
      <c r="M61" s="7"/>
      <c r="N61" s="7"/>
      <c r="O61" s="7" t="s">
        <v>731</v>
      </c>
      <c r="P61" s="7" t="s">
        <v>73</v>
      </c>
      <c r="Q61" s="7" t="s">
        <v>928</v>
      </c>
      <c r="R61" s="7" t="s">
        <v>929</v>
      </c>
    </row>
    <row r="62" customFormat="false" ht="45.75" hidden="false" customHeight="true" outlineLevel="0" collapsed="false">
      <c r="A62" s="7" t="s">
        <v>948</v>
      </c>
      <c r="B62" s="7" t="s">
        <v>515</v>
      </c>
      <c r="C62" s="7" t="s">
        <v>727</v>
      </c>
      <c r="D62" s="7" t="s">
        <v>149</v>
      </c>
      <c r="E62" s="7" t="s">
        <v>23</v>
      </c>
      <c r="F62" s="7" t="s">
        <v>949</v>
      </c>
      <c r="G62" s="7"/>
      <c r="H62" s="7"/>
      <c r="I62" s="7" t="s">
        <v>927</v>
      </c>
      <c r="J62" s="7"/>
      <c r="K62" s="7"/>
      <c r="L62" s="7"/>
      <c r="M62" s="7"/>
      <c r="N62" s="7"/>
      <c r="O62" s="7" t="s">
        <v>731</v>
      </c>
      <c r="P62" s="7" t="s">
        <v>73</v>
      </c>
      <c r="Q62" s="7" t="s">
        <v>928</v>
      </c>
      <c r="R62" s="7" t="s">
        <v>929</v>
      </c>
    </row>
    <row r="63" customFormat="false" ht="45.75" hidden="false" customHeight="true" outlineLevel="0" collapsed="false">
      <c r="A63" s="7" t="s">
        <v>950</v>
      </c>
      <c r="B63" s="7" t="s">
        <v>210</v>
      </c>
      <c r="C63" s="7" t="s">
        <v>727</v>
      </c>
      <c r="D63" s="7" t="s">
        <v>149</v>
      </c>
      <c r="E63" s="7" t="s">
        <v>23</v>
      </c>
      <c r="F63" s="7" t="s">
        <v>951</v>
      </c>
      <c r="G63" s="7"/>
      <c r="H63" s="7"/>
      <c r="I63" s="7" t="s">
        <v>927</v>
      </c>
      <c r="J63" s="7"/>
      <c r="K63" s="7"/>
      <c r="L63" s="7"/>
      <c r="M63" s="7"/>
      <c r="N63" s="7"/>
      <c r="O63" s="7" t="s">
        <v>731</v>
      </c>
      <c r="P63" s="7" t="s">
        <v>73</v>
      </c>
      <c r="Q63" s="7" t="s">
        <v>928</v>
      </c>
      <c r="R63" s="7" t="s">
        <v>929</v>
      </c>
    </row>
    <row r="64" customFormat="false" ht="45.75" hidden="false" customHeight="true" outlineLevel="0" collapsed="false">
      <c r="A64" s="7" t="s">
        <v>952</v>
      </c>
      <c r="B64" s="7" t="s">
        <v>520</v>
      </c>
      <c r="C64" s="7" t="s">
        <v>727</v>
      </c>
      <c r="D64" s="7" t="s">
        <v>149</v>
      </c>
      <c r="E64" s="7" t="s">
        <v>23</v>
      </c>
      <c r="F64" s="7" t="s">
        <v>953</v>
      </c>
      <c r="G64" s="7"/>
      <c r="H64" s="7"/>
      <c r="I64" s="7" t="s">
        <v>927</v>
      </c>
      <c r="J64" s="7"/>
      <c r="K64" s="7"/>
      <c r="L64" s="7"/>
      <c r="M64" s="7"/>
      <c r="N64" s="7"/>
      <c r="O64" s="7" t="s">
        <v>731</v>
      </c>
      <c r="P64" s="7" t="s">
        <v>73</v>
      </c>
      <c r="Q64" s="7" t="s">
        <v>928</v>
      </c>
      <c r="R64" s="7" t="s">
        <v>929</v>
      </c>
    </row>
    <row r="65" customFormat="false" ht="45.75" hidden="false" customHeight="true" outlineLevel="0" collapsed="false">
      <c r="A65" s="7" t="s">
        <v>954</v>
      </c>
      <c r="B65" s="7" t="s">
        <v>596</v>
      </c>
      <c r="C65" s="7" t="s">
        <v>727</v>
      </c>
      <c r="D65" s="7" t="s">
        <v>149</v>
      </c>
      <c r="E65" s="7" t="s">
        <v>23</v>
      </c>
      <c r="F65" s="7" t="s">
        <v>955</v>
      </c>
      <c r="G65" s="7"/>
      <c r="H65" s="7"/>
      <c r="I65" s="7" t="s">
        <v>927</v>
      </c>
      <c r="J65" s="7"/>
      <c r="K65" s="7"/>
      <c r="L65" s="7"/>
      <c r="M65" s="7"/>
      <c r="N65" s="7"/>
      <c r="O65" s="7" t="s">
        <v>731</v>
      </c>
      <c r="P65" s="7" t="s">
        <v>73</v>
      </c>
      <c r="Q65" s="7" t="s">
        <v>928</v>
      </c>
      <c r="R65" s="7" t="s">
        <v>929</v>
      </c>
    </row>
    <row r="66" customFormat="false" ht="45.75" hidden="false" customHeight="true" outlineLevel="0" collapsed="false">
      <c r="A66" s="7" t="s">
        <v>956</v>
      </c>
      <c r="B66" s="7" t="s">
        <v>191</v>
      </c>
      <c r="C66" s="7" t="s">
        <v>727</v>
      </c>
      <c r="D66" s="7" t="s">
        <v>149</v>
      </c>
      <c r="E66" s="7" t="s">
        <v>23</v>
      </c>
      <c r="F66" s="7" t="s">
        <v>957</v>
      </c>
      <c r="G66" s="7"/>
      <c r="H66" s="7"/>
      <c r="I66" s="7" t="s">
        <v>927</v>
      </c>
      <c r="J66" s="7"/>
      <c r="K66" s="7"/>
      <c r="L66" s="7"/>
      <c r="M66" s="7"/>
      <c r="N66" s="7"/>
      <c r="O66" s="7" t="s">
        <v>731</v>
      </c>
      <c r="P66" s="7" t="s">
        <v>73</v>
      </c>
      <c r="Q66" s="7" t="s">
        <v>928</v>
      </c>
      <c r="R66" s="7" t="s">
        <v>929</v>
      </c>
    </row>
    <row r="67" customFormat="false" ht="45.75" hidden="false" customHeight="true" outlineLevel="0" collapsed="false">
      <c r="A67" s="7" t="s">
        <v>958</v>
      </c>
      <c r="B67" s="7" t="s">
        <v>382</v>
      </c>
      <c r="C67" s="7" t="s">
        <v>727</v>
      </c>
      <c r="D67" s="7" t="s">
        <v>149</v>
      </c>
      <c r="E67" s="7" t="s">
        <v>23</v>
      </c>
      <c r="F67" s="7" t="s">
        <v>959</v>
      </c>
      <c r="G67" s="7"/>
      <c r="H67" s="7"/>
      <c r="I67" s="7" t="s">
        <v>927</v>
      </c>
      <c r="J67" s="7"/>
      <c r="K67" s="7"/>
      <c r="L67" s="7"/>
      <c r="M67" s="7"/>
      <c r="N67" s="7"/>
      <c r="O67" s="7" t="s">
        <v>731</v>
      </c>
      <c r="P67" s="7" t="s">
        <v>73</v>
      </c>
      <c r="Q67" s="7" t="s">
        <v>928</v>
      </c>
      <c r="R67" s="7" t="s">
        <v>929</v>
      </c>
    </row>
    <row r="68" customFormat="false" ht="45.75" hidden="false" customHeight="true" outlineLevel="0" collapsed="false">
      <c r="A68" s="7" t="s">
        <v>960</v>
      </c>
      <c r="B68" s="7" t="s">
        <v>594</v>
      </c>
      <c r="C68" s="7" t="s">
        <v>727</v>
      </c>
      <c r="D68" s="7" t="s">
        <v>149</v>
      </c>
      <c r="E68" s="7" t="s">
        <v>23</v>
      </c>
      <c r="F68" s="7" t="s">
        <v>961</v>
      </c>
      <c r="G68" s="7"/>
      <c r="H68" s="7"/>
      <c r="I68" s="7" t="s">
        <v>927</v>
      </c>
      <c r="J68" s="7"/>
      <c r="K68" s="7"/>
      <c r="L68" s="7"/>
      <c r="M68" s="7"/>
      <c r="N68" s="7"/>
      <c r="O68" s="7" t="s">
        <v>731</v>
      </c>
      <c r="P68" s="7" t="s">
        <v>73</v>
      </c>
      <c r="Q68" s="7" t="s">
        <v>928</v>
      </c>
      <c r="R68" s="7" t="s">
        <v>929</v>
      </c>
    </row>
    <row r="69" customFormat="false" ht="45.75" hidden="false" customHeight="true" outlineLevel="0" collapsed="false">
      <c r="A69" s="7" t="s">
        <v>962</v>
      </c>
      <c r="B69" s="7" t="s">
        <v>481</v>
      </c>
      <c r="C69" s="7" t="s">
        <v>727</v>
      </c>
      <c r="D69" s="7" t="s">
        <v>149</v>
      </c>
      <c r="E69" s="7" t="s">
        <v>23</v>
      </c>
      <c r="F69" s="7" t="s">
        <v>961</v>
      </c>
      <c r="G69" s="7"/>
      <c r="H69" s="7"/>
      <c r="I69" s="7" t="s">
        <v>927</v>
      </c>
      <c r="J69" s="7"/>
      <c r="K69" s="7"/>
      <c r="L69" s="7"/>
      <c r="M69" s="7"/>
      <c r="N69" s="7"/>
      <c r="O69" s="7" t="s">
        <v>731</v>
      </c>
      <c r="P69" s="7" t="s">
        <v>73</v>
      </c>
      <c r="Q69" s="7" t="s">
        <v>928</v>
      </c>
      <c r="R69" s="7" t="s">
        <v>929</v>
      </c>
    </row>
    <row r="70" customFormat="false" ht="45.75" hidden="false" customHeight="true" outlineLevel="0" collapsed="false">
      <c r="A70" s="7" t="s">
        <v>963</v>
      </c>
      <c r="B70" s="7" t="s">
        <v>369</v>
      </c>
      <c r="C70" s="7" t="s">
        <v>727</v>
      </c>
      <c r="D70" s="7" t="s">
        <v>149</v>
      </c>
      <c r="E70" s="7" t="s">
        <v>23</v>
      </c>
      <c r="F70" s="7" t="s">
        <v>964</v>
      </c>
      <c r="G70" s="7"/>
      <c r="H70" s="7"/>
      <c r="I70" s="7" t="s">
        <v>927</v>
      </c>
      <c r="J70" s="7"/>
      <c r="K70" s="7"/>
      <c r="L70" s="7"/>
      <c r="M70" s="7"/>
      <c r="N70" s="7"/>
      <c r="O70" s="7" t="s">
        <v>731</v>
      </c>
      <c r="P70" s="7" t="s">
        <v>73</v>
      </c>
      <c r="Q70" s="7" t="s">
        <v>928</v>
      </c>
      <c r="R70" s="7" t="s">
        <v>929</v>
      </c>
    </row>
    <row r="71" customFormat="false" ht="45.75" hidden="false" customHeight="true" outlineLevel="0" collapsed="false">
      <c r="A71" s="7" t="s">
        <v>965</v>
      </c>
      <c r="B71" s="7" t="s">
        <v>573</v>
      </c>
      <c r="C71" s="7" t="s">
        <v>727</v>
      </c>
      <c r="D71" s="7" t="s">
        <v>149</v>
      </c>
      <c r="E71" s="7" t="s">
        <v>23</v>
      </c>
      <c r="F71" s="7" t="s">
        <v>964</v>
      </c>
      <c r="G71" s="7"/>
      <c r="H71" s="7"/>
      <c r="I71" s="7" t="s">
        <v>927</v>
      </c>
      <c r="J71" s="7"/>
      <c r="K71" s="7"/>
      <c r="L71" s="7"/>
      <c r="M71" s="7"/>
      <c r="N71" s="7"/>
      <c r="O71" s="7" t="s">
        <v>731</v>
      </c>
      <c r="P71" s="7" t="s">
        <v>73</v>
      </c>
      <c r="Q71" s="7" t="s">
        <v>928</v>
      </c>
      <c r="R71" s="7" t="s">
        <v>929</v>
      </c>
    </row>
    <row r="72" customFormat="false" ht="45.75" hidden="false" customHeight="true" outlineLevel="0" collapsed="false">
      <c r="A72" s="7" t="s">
        <v>966</v>
      </c>
      <c r="B72" s="7" t="s">
        <v>327</v>
      </c>
      <c r="C72" s="7" t="s">
        <v>727</v>
      </c>
      <c r="D72" s="7" t="s">
        <v>149</v>
      </c>
      <c r="E72" s="7" t="s">
        <v>23</v>
      </c>
      <c r="F72" s="7" t="s">
        <v>967</v>
      </c>
      <c r="G72" s="7"/>
      <c r="H72" s="7"/>
      <c r="I72" s="7" t="s">
        <v>927</v>
      </c>
      <c r="J72" s="7"/>
      <c r="K72" s="7"/>
      <c r="L72" s="7"/>
      <c r="M72" s="7"/>
      <c r="N72" s="7"/>
      <c r="O72" s="7" t="s">
        <v>731</v>
      </c>
      <c r="P72" s="7" t="s">
        <v>73</v>
      </c>
      <c r="Q72" s="7" t="s">
        <v>928</v>
      </c>
      <c r="R72" s="7" t="s">
        <v>929</v>
      </c>
    </row>
    <row r="73" customFormat="false" ht="45.75" hidden="false" customHeight="true" outlineLevel="0" collapsed="false">
      <c r="A73" s="7" t="s">
        <v>968</v>
      </c>
      <c r="B73" s="7" t="s">
        <v>251</v>
      </c>
      <c r="C73" s="7" t="s">
        <v>727</v>
      </c>
      <c r="D73" s="7" t="s">
        <v>149</v>
      </c>
      <c r="E73" s="7" t="s">
        <v>23</v>
      </c>
      <c r="F73" s="7" t="s">
        <v>969</v>
      </c>
      <c r="G73" s="7"/>
      <c r="H73" s="7"/>
      <c r="I73" s="7" t="s">
        <v>927</v>
      </c>
      <c r="J73" s="7"/>
      <c r="K73" s="7"/>
      <c r="L73" s="7"/>
      <c r="M73" s="7"/>
      <c r="N73" s="7"/>
      <c r="O73" s="7" t="s">
        <v>731</v>
      </c>
      <c r="P73" s="7" t="s">
        <v>73</v>
      </c>
      <c r="Q73" s="7" t="s">
        <v>928</v>
      </c>
      <c r="R73" s="7" t="s">
        <v>929</v>
      </c>
    </row>
    <row r="74" customFormat="false" ht="45.75" hidden="false" customHeight="true" outlineLevel="0" collapsed="false">
      <c r="A74" s="7" t="s">
        <v>970</v>
      </c>
      <c r="B74" s="7" t="s">
        <v>391</v>
      </c>
      <c r="C74" s="7" t="s">
        <v>727</v>
      </c>
      <c r="D74" s="7" t="s">
        <v>149</v>
      </c>
      <c r="E74" s="7" t="s">
        <v>23</v>
      </c>
      <c r="F74" s="7" t="s">
        <v>969</v>
      </c>
      <c r="G74" s="7"/>
      <c r="H74" s="7"/>
      <c r="I74" s="7" t="s">
        <v>927</v>
      </c>
      <c r="J74" s="7"/>
      <c r="K74" s="7"/>
      <c r="L74" s="7"/>
      <c r="M74" s="7"/>
      <c r="N74" s="7"/>
      <c r="O74" s="7" t="s">
        <v>731</v>
      </c>
      <c r="P74" s="7" t="s">
        <v>73</v>
      </c>
      <c r="Q74" s="7" t="s">
        <v>928</v>
      </c>
      <c r="R74" s="7" t="s">
        <v>929</v>
      </c>
    </row>
    <row r="75" customFormat="false" ht="45.75" hidden="false" customHeight="true" outlineLevel="0" collapsed="false">
      <c r="A75" s="7" t="s">
        <v>971</v>
      </c>
      <c r="B75" s="7" t="s">
        <v>458</v>
      </c>
      <c r="C75" s="7" t="s">
        <v>727</v>
      </c>
      <c r="D75" s="7" t="s">
        <v>149</v>
      </c>
      <c r="E75" s="7" t="s">
        <v>23</v>
      </c>
      <c r="F75" s="7" t="s">
        <v>972</v>
      </c>
      <c r="G75" s="7"/>
      <c r="H75" s="7"/>
      <c r="I75" s="7" t="s">
        <v>927</v>
      </c>
      <c r="J75" s="7"/>
      <c r="K75" s="7"/>
      <c r="L75" s="7"/>
      <c r="M75" s="7"/>
      <c r="N75" s="7"/>
      <c r="O75" s="7" t="s">
        <v>731</v>
      </c>
      <c r="P75" s="7" t="s">
        <v>73</v>
      </c>
      <c r="Q75" s="7" t="s">
        <v>928</v>
      </c>
      <c r="R75" s="7" t="s">
        <v>929</v>
      </c>
    </row>
    <row r="76" customFormat="false" ht="45.75" hidden="false" customHeight="true" outlineLevel="0" collapsed="false">
      <c r="A76" s="7" t="s">
        <v>973</v>
      </c>
      <c r="B76" s="7" t="s">
        <v>367</v>
      </c>
      <c r="C76" s="7" t="s">
        <v>727</v>
      </c>
      <c r="D76" s="7" t="s">
        <v>149</v>
      </c>
      <c r="E76" s="7" t="s">
        <v>23</v>
      </c>
      <c r="F76" s="7" t="s">
        <v>972</v>
      </c>
      <c r="G76" s="7"/>
      <c r="H76" s="7"/>
      <c r="I76" s="7" t="s">
        <v>927</v>
      </c>
      <c r="J76" s="7"/>
      <c r="K76" s="7"/>
      <c r="L76" s="7"/>
      <c r="M76" s="7"/>
      <c r="N76" s="7"/>
      <c r="O76" s="7" t="s">
        <v>731</v>
      </c>
      <c r="P76" s="7" t="s">
        <v>73</v>
      </c>
      <c r="Q76" s="7" t="s">
        <v>928</v>
      </c>
      <c r="R76" s="7" t="s">
        <v>929</v>
      </c>
    </row>
    <row r="77" customFormat="false" ht="45.75" hidden="false" customHeight="true" outlineLevel="0" collapsed="false">
      <c r="A77" s="7" t="s">
        <v>974</v>
      </c>
      <c r="B77" s="7" t="s">
        <v>278</v>
      </c>
      <c r="C77" s="7" t="s">
        <v>727</v>
      </c>
      <c r="D77" s="7" t="s">
        <v>149</v>
      </c>
      <c r="E77" s="7" t="s">
        <v>23</v>
      </c>
      <c r="F77" s="7" t="s">
        <v>972</v>
      </c>
      <c r="G77" s="7"/>
      <c r="H77" s="7"/>
      <c r="I77" s="7" t="s">
        <v>927</v>
      </c>
      <c r="J77" s="7"/>
      <c r="K77" s="7"/>
      <c r="L77" s="7"/>
      <c r="M77" s="7"/>
      <c r="N77" s="7"/>
      <c r="O77" s="7" t="s">
        <v>731</v>
      </c>
      <c r="P77" s="7" t="s">
        <v>73</v>
      </c>
      <c r="Q77" s="7" t="s">
        <v>928</v>
      </c>
      <c r="R77" s="7" t="s">
        <v>929</v>
      </c>
    </row>
    <row r="78" customFormat="false" ht="45.75" hidden="false" customHeight="true" outlineLevel="0" collapsed="false">
      <c r="A78" s="7" t="s">
        <v>975</v>
      </c>
      <c r="B78" s="7" t="s">
        <v>237</v>
      </c>
      <c r="C78" s="7" t="s">
        <v>727</v>
      </c>
      <c r="D78" s="7" t="s">
        <v>149</v>
      </c>
      <c r="E78" s="7" t="s">
        <v>23</v>
      </c>
      <c r="F78" s="7" t="s">
        <v>976</v>
      </c>
      <c r="G78" s="7"/>
      <c r="H78" s="7"/>
      <c r="I78" s="7" t="s">
        <v>927</v>
      </c>
      <c r="J78" s="7"/>
      <c r="K78" s="7"/>
      <c r="L78" s="7"/>
      <c r="M78" s="7"/>
      <c r="N78" s="7"/>
      <c r="O78" s="7" t="s">
        <v>731</v>
      </c>
      <c r="P78" s="7" t="s">
        <v>73</v>
      </c>
      <c r="Q78" s="7" t="s">
        <v>928</v>
      </c>
      <c r="R78" s="7" t="s">
        <v>929</v>
      </c>
    </row>
    <row r="79" customFormat="false" ht="45.75" hidden="false" customHeight="true" outlineLevel="0" collapsed="false">
      <c r="A79" s="7" t="s">
        <v>977</v>
      </c>
      <c r="B79" s="7" t="s">
        <v>422</v>
      </c>
      <c r="C79" s="7" t="s">
        <v>727</v>
      </c>
      <c r="D79" s="7" t="s">
        <v>149</v>
      </c>
      <c r="E79" s="7" t="s">
        <v>23</v>
      </c>
      <c r="F79" s="7" t="s">
        <v>978</v>
      </c>
      <c r="G79" s="7"/>
      <c r="H79" s="7"/>
      <c r="I79" s="7" t="s">
        <v>927</v>
      </c>
      <c r="J79" s="7"/>
      <c r="K79" s="7"/>
      <c r="L79" s="7"/>
      <c r="M79" s="7"/>
      <c r="N79" s="7"/>
      <c r="O79" s="7" t="s">
        <v>731</v>
      </c>
      <c r="P79" s="7" t="s">
        <v>73</v>
      </c>
      <c r="Q79" s="7" t="s">
        <v>928</v>
      </c>
      <c r="R79" s="7" t="s">
        <v>929</v>
      </c>
    </row>
    <row r="80" customFormat="false" ht="45.75" hidden="false" customHeight="true" outlineLevel="0" collapsed="false">
      <c r="A80" s="7" t="s">
        <v>979</v>
      </c>
      <c r="B80" s="7" t="s">
        <v>527</v>
      </c>
      <c r="C80" s="7" t="s">
        <v>727</v>
      </c>
      <c r="D80" s="7" t="s">
        <v>149</v>
      </c>
      <c r="E80" s="7" t="s">
        <v>23</v>
      </c>
      <c r="F80" s="7" t="s">
        <v>980</v>
      </c>
      <c r="G80" s="7"/>
      <c r="H80" s="7"/>
      <c r="I80" s="7" t="s">
        <v>927</v>
      </c>
      <c r="J80" s="7"/>
      <c r="K80" s="7"/>
      <c r="L80" s="7"/>
      <c r="M80" s="7"/>
      <c r="N80" s="7"/>
      <c r="O80" s="7" t="s">
        <v>731</v>
      </c>
      <c r="P80" s="7" t="s">
        <v>73</v>
      </c>
      <c r="Q80" s="7" t="s">
        <v>928</v>
      </c>
      <c r="R80" s="7" t="s">
        <v>929</v>
      </c>
    </row>
    <row r="81" customFormat="false" ht="45.75" hidden="false" customHeight="true" outlineLevel="0" collapsed="false">
      <c r="A81" s="7" t="s">
        <v>981</v>
      </c>
      <c r="B81" s="7" t="s">
        <v>496</v>
      </c>
      <c r="C81" s="7" t="s">
        <v>727</v>
      </c>
      <c r="D81" s="7" t="s">
        <v>149</v>
      </c>
      <c r="E81" s="7" t="s">
        <v>23</v>
      </c>
      <c r="F81" s="7" t="s">
        <v>980</v>
      </c>
      <c r="G81" s="7"/>
      <c r="H81" s="7"/>
      <c r="I81" s="7" t="s">
        <v>927</v>
      </c>
      <c r="J81" s="7"/>
      <c r="K81" s="7"/>
      <c r="L81" s="7"/>
      <c r="M81" s="7"/>
      <c r="N81" s="7"/>
      <c r="O81" s="7" t="s">
        <v>731</v>
      </c>
      <c r="P81" s="7" t="s">
        <v>73</v>
      </c>
      <c r="Q81" s="7" t="s">
        <v>928</v>
      </c>
      <c r="R81" s="7" t="s">
        <v>929</v>
      </c>
    </row>
    <row r="82" customFormat="false" ht="45.75" hidden="false" customHeight="true" outlineLevel="0" collapsed="false">
      <c r="A82" s="7" t="s">
        <v>982</v>
      </c>
      <c r="B82" s="7" t="s">
        <v>444</v>
      </c>
      <c r="C82" s="7" t="s">
        <v>727</v>
      </c>
      <c r="D82" s="7" t="s">
        <v>149</v>
      </c>
      <c r="E82" s="7" t="s">
        <v>23</v>
      </c>
      <c r="F82" s="7" t="s">
        <v>899</v>
      </c>
      <c r="G82" s="7"/>
      <c r="H82" s="7"/>
      <c r="I82" s="7" t="s">
        <v>927</v>
      </c>
      <c r="J82" s="7"/>
      <c r="K82" s="7"/>
      <c r="L82" s="7"/>
      <c r="M82" s="7"/>
      <c r="N82" s="7"/>
      <c r="O82" s="7" t="s">
        <v>731</v>
      </c>
      <c r="P82" s="7" t="s">
        <v>73</v>
      </c>
      <c r="Q82" s="7" t="s">
        <v>928</v>
      </c>
      <c r="R82" s="7" t="s">
        <v>929</v>
      </c>
    </row>
    <row r="83" customFormat="false" ht="45.75" hidden="false" customHeight="true" outlineLevel="0" collapsed="false">
      <c r="A83" s="7" t="s">
        <v>983</v>
      </c>
      <c r="B83" s="7" t="s">
        <v>425</v>
      </c>
      <c r="C83" s="7" t="s">
        <v>727</v>
      </c>
      <c r="D83" s="7" t="s">
        <v>149</v>
      </c>
      <c r="E83" s="7" t="s">
        <v>23</v>
      </c>
      <c r="F83" s="7" t="s">
        <v>984</v>
      </c>
      <c r="G83" s="7"/>
      <c r="H83" s="7"/>
      <c r="I83" s="7" t="s">
        <v>927</v>
      </c>
      <c r="J83" s="7"/>
      <c r="K83" s="7"/>
      <c r="L83" s="7"/>
      <c r="M83" s="7"/>
      <c r="N83" s="7"/>
      <c r="O83" s="7" t="s">
        <v>731</v>
      </c>
      <c r="P83" s="7" t="s">
        <v>73</v>
      </c>
      <c r="Q83" s="7" t="s">
        <v>928</v>
      </c>
      <c r="R83" s="7" t="s">
        <v>929</v>
      </c>
    </row>
    <row r="84" customFormat="false" ht="45.75" hidden="false" customHeight="true" outlineLevel="0" collapsed="false">
      <c r="A84" s="7" t="s">
        <v>985</v>
      </c>
      <c r="B84" s="7" t="s">
        <v>551</v>
      </c>
      <c r="C84" s="7" t="s">
        <v>727</v>
      </c>
      <c r="D84" s="7" t="s">
        <v>149</v>
      </c>
      <c r="E84" s="7" t="s">
        <v>23</v>
      </c>
      <c r="F84" s="7" t="s">
        <v>986</v>
      </c>
      <c r="G84" s="7"/>
      <c r="H84" s="7"/>
      <c r="I84" s="7" t="s">
        <v>927</v>
      </c>
      <c r="J84" s="7"/>
      <c r="K84" s="7"/>
      <c r="L84" s="7"/>
      <c r="M84" s="7"/>
      <c r="N84" s="7"/>
      <c r="O84" s="7" t="s">
        <v>731</v>
      </c>
      <c r="P84" s="7" t="s">
        <v>73</v>
      </c>
      <c r="Q84" s="7" t="s">
        <v>928</v>
      </c>
      <c r="R84" s="7" t="s">
        <v>929</v>
      </c>
    </row>
    <row r="85" customFormat="false" ht="45.75" hidden="false" customHeight="true" outlineLevel="0" collapsed="false">
      <c r="A85" s="7" t="s">
        <v>987</v>
      </c>
      <c r="B85" s="7" t="s">
        <v>284</v>
      </c>
      <c r="C85" s="7" t="s">
        <v>727</v>
      </c>
      <c r="D85" s="7" t="s">
        <v>149</v>
      </c>
      <c r="E85" s="7" t="s">
        <v>23</v>
      </c>
      <c r="F85" s="7" t="s">
        <v>988</v>
      </c>
      <c r="G85" s="7"/>
      <c r="H85" s="7"/>
      <c r="I85" s="7" t="s">
        <v>927</v>
      </c>
      <c r="J85" s="7"/>
      <c r="K85" s="7"/>
      <c r="L85" s="7"/>
      <c r="M85" s="7"/>
      <c r="N85" s="7"/>
      <c r="O85" s="7" t="s">
        <v>731</v>
      </c>
      <c r="P85" s="7" t="s">
        <v>73</v>
      </c>
      <c r="Q85" s="7" t="s">
        <v>928</v>
      </c>
      <c r="R85" s="7" t="s">
        <v>929</v>
      </c>
    </row>
    <row r="86" customFormat="false" ht="45.75" hidden="false" customHeight="true" outlineLevel="0" collapsed="false">
      <c r="A86" s="7" t="s">
        <v>989</v>
      </c>
      <c r="B86" s="7" t="s">
        <v>263</v>
      </c>
      <c r="C86" s="7" t="s">
        <v>727</v>
      </c>
      <c r="D86" s="7" t="s">
        <v>149</v>
      </c>
      <c r="E86" s="7" t="s">
        <v>23</v>
      </c>
      <c r="F86" s="7" t="s">
        <v>990</v>
      </c>
      <c r="G86" s="7"/>
      <c r="H86" s="7"/>
      <c r="I86" s="7" t="s">
        <v>927</v>
      </c>
      <c r="J86" s="7"/>
      <c r="K86" s="7"/>
      <c r="L86" s="7"/>
      <c r="M86" s="7"/>
      <c r="N86" s="7"/>
      <c r="O86" s="7" t="s">
        <v>731</v>
      </c>
      <c r="P86" s="7" t="s">
        <v>73</v>
      </c>
      <c r="Q86" s="7" t="s">
        <v>928</v>
      </c>
      <c r="R86" s="7" t="s">
        <v>929</v>
      </c>
    </row>
    <row r="87" customFormat="false" ht="45.75" hidden="false" customHeight="true" outlineLevel="0" collapsed="false">
      <c r="A87" s="7" t="s">
        <v>991</v>
      </c>
      <c r="B87" s="7" t="s">
        <v>213</v>
      </c>
      <c r="C87" s="7" t="s">
        <v>727</v>
      </c>
      <c r="D87" s="7" t="s">
        <v>149</v>
      </c>
      <c r="E87" s="7" t="s">
        <v>23</v>
      </c>
      <c r="F87" s="7" t="s">
        <v>992</v>
      </c>
      <c r="G87" s="7"/>
      <c r="H87" s="7"/>
      <c r="I87" s="7" t="s">
        <v>927</v>
      </c>
      <c r="J87" s="7"/>
      <c r="K87" s="7"/>
      <c r="L87" s="7"/>
      <c r="M87" s="7"/>
      <c r="N87" s="7"/>
      <c r="O87" s="7" t="s">
        <v>731</v>
      </c>
      <c r="P87" s="7" t="s">
        <v>73</v>
      </c>
      <c r="Q87" s="7" t="s">
        <v>928</v>
      </c>
      <c r="R87" s="7" t="s">
        <v>929</v>
      </c>
    </row>
    <row r="88" customFormat="false" ht="45.75" hidden="false" customHeight="true" outlineLevel="0" collapsed="false">
      <c r="A88" s="7" t="s">
        <v>993</v>
      </c>
      <c r="B88" s="7" t="s">
        <v>442</v>
      </c>
      <c r="C88" s="7" t="s">
        <v>727</v>
      </c>
      <c r="D88" s="7" t="s">
        <v>149</v>
      </c>
      <c r="E88" s="7" t="s">
        <v>23</v>
      </c>
      <c r="F88" s="7" t="s">
        <v>994</v>
      </c>
      <c r="G88" s="7"/>
      <c r="H88" s="7"/>
      <c r="I88" s="7" t="s">
        <v>927</v>
      </c>
      <c r="J88" s="7"/>
      <c r="K88" s="7"/>
      <c r="L88" s="7"/>
      <c r="M88" s="7"/>
      <c r="N88" s="7"/>
      <c r="O88" s="7" t="s">
        <v>731</v>
      </c>
      <c r="P88" s="7" t="s">
        <v>73</v>
      </c>
      <c r="Q88" s="7" t="s">
        <v>928</v>
      </c>
      <c r="R88" s="7" t="s">
        <v>929</v>
      </c>
    </row>
    <row r="89" customFormat="false" ht="45.75" hidden="false" customHeight="true" outlineLevel="0" collapsed="false">
      <c r="A89" s="7" t="s">
        <v>995</v>
      </c>
      <c r="B89" s="7" t="s">
        <v>548</v>
      </c>
      <c r="C89" s="7" t="s">
        <v>727</v>
      </c>
      <c r="D89" s="7" t="s">
        <v>149</v>
      </c>
      <c r="E89" s="7" t="s">
        <v>23</v>
      </c>
      <c r="F89" s="7" t="s">
        <v>996</v>
      </c>
      <c r="G89" s="7"/>
      <c r="H89" s="7"/>
      <c r="I89" s="7" t="s">
        <v>927</v>
      </c>
      <c r="J89" s="7"/>
      <c r="K89" s="7"/>
      <c r="L89" s="7"/>
      <c r="M89" s="7"/>
      <c r="N89" s="7"/>
      <c r="O89" s="7" t="s">
        <v>731</v>
      </c>
      <c r="P89" s="7" t="s">
        <v>73</v>
      </c>
      <c r="Q89" s="7" t="s">
        <v>928</v>
      </c>
      <c r="R89" s="7" t="s">
        <v>929</v>
      </c>
    </row>
    <row r="90" customFormat="false" ht="45.75" hidden="false" customHeight="true" outlineLevel="0" collapsed="false">
      <c r="A90" s="7" t="s">
        <v>997</v>
      </c>
      <c r="B90" s="7" t="s">
        <v>522</v>
      </c>
      <c r="C90" s="7" t="s">
        <v>727</v>
      </c>
      <c r="D90" s="7" t="s">
        <v>149</v>
      </c>
      <c r="E90" s="7" t="s">
        <v>23</v>
      </c>
      <c r="F90" s="7" t="s">
        <v>998</v>
      </c>
      <c r="G90" s="7"/>
      <c r="H90" s="7"/>
      <c r="I90" s="7" t="s">
        <v>927</v>
      </c>
      <c r="J90" s="7"/>
      <c r="K90" s="7"/>
      <c r="L90" s="7"/>
      <c r="M90" s="7"/>
      <c r="N90" s="7"/>
      <c r="O90" s="7" t="s">
        <v>731</v>
      </c>
      <c r="P90" s="7" t="s">
        <v>73</v>
      </c>
      <c r="Q90" s="7" t="s">
        <v>928</v>
      </c>
      <c r="R90" s="7" t="s">
        <v>929</v>
      </c>
    </row>
    <row r="91" customFormat="false" ht="45.75" hidden="false" customHeight="true" outlineLevel="0" collapsed="false">
      <c r="A91" s="7" t="s">
        <v>999</v>
      </c>
      <c r="B91" s="7" t="s">
        <v>462</v>
      </c>
      <c r="C91" s="7" t="s">
        <v>727</v>
      </c>
      <c r="D91" s="7" t="s">
        <v>149</v>
      </c>
      <c r="E91" s="7" t="s">
        <v>23</v>
      </c>
      <c r="F91" s="7" t="s">
        <v>1000</v>
      </c>
      <c r="G91" s="7"/>
      <c r="H91" s="7"/>
      <c r="I91" s="7" t="s">
        <v>927</v>
      </c>
      <c r="J91" s="7"/>
      <c r="K91" s="7"/>
      <c r="L91" s="7"/>
      <c r="M91" s="7"/>
      <c r="N91" s="7"/>
      <c r="O91" s="7" t="s">
        <v>731</v>
      </c>
      <c r="P91" s="7" t="s">
        <v>73</v>
      </c>
      <c r="Q91" s="7" t="s">
        <v>928</v>
      </c>
      <c r="R91" s="7" t="s">
        <v>929</v>
      </c>
    </row>
    <row r="92" customFormat="false" ht="45.75" hidden="false" customHeight="true" outlineLevel="0" collapsed="false">
      <c r="A92" s="7" t="s">
        <v>1001</v>
      </c>
      <c r="B92" s="7" t="s">
        <v>493</v>
      </c>
      <c r="C92" s="7" t="s">
        <v>727</v>
      </c>
      <c r="D92" s="7" t="s">
        <v>149</v>
      </c>
      <c r="E92" s="7" t="s">
        <v>23</v>
      </c>
      <c r="F92" s="7" t="s">
        <v>1000</v>
      </c>
      <c r="G92" s="7"/>
      <c r="H92" s="7"/>
      <c r="I92" s="7" t="s">
        <v>927</v>
      </c>
      <c r="J92" s="7"/>
      <c r="K92" s="7"/>
      <c r="L92" s="7"/>
      <c r="M92" s="7"/>
      <c r="N92" s="7"/>
      <c r="O92" s="7" t="s">
        <v>731</v>
      </c>
      <c r="P92" s="7" t="s">
        <v>73</v>
      </c>
      <c r="Q92" s="7" t="s">
        <v>928</v>
      </c>
      <c r="R92" s="7" t="s">
        <v>929</v>
      </c>
    </row>
    <row r="93" customFormat="false" ht="45.75" hidden="false" customHeight="true" outlineLevel="0" collapsed="false">
      <c r="A93" s="7" t="s">
        <v>1002</v>
      </c>
      <c r="B93" s="7" t="s">
        <v>631</v>
      </c>
      <c r="C93" s="7" t="s">
        <v>727</v>
      </c>
      <c r="D93" s="7" t="s">
        <v>149</v>
      </c>
      <c r="E93" s="7" t="s">
        <v>23</v>
      </c>
      <c r="F93" s="7" t="s">
        <v>1003</v>
      </c>
      <c r="G93" s="7"/>
      <c r="H93" s="7"/>
      <c r="I93" s="7" t="s">
        <v>927</v>
      </c>
      <c r="J93" s="7"/>
      <c r="K93" s="7"/>
      <c r="L93" s="7"/>
      <c r="M93" s="7"/>
      <c r="N93" s="7"/>
      <c r="O93" s="7" t="s">
        <v>731</v>
      </c>
      <c r="P93" s="7" t="s">
        <v>73</v>
      </c>
      <c r="Q93" s="7" t="s">
        <v>928</v>
      </c>
      <c r="R93" s="7" t="s">
        <v>929</v>
      </c>
    </row>
    <row r="94" customFormat="false" ht="45.75" hidden="false" customHeight="true" outlineLevel="0" collapsed="false">
      <c r="A94" s="7" t="s">
        <v>1004</v>
      </c>
      <c r="B94" s="7" t="s">
        <v>434</v>
      </c>
      <c r="C94" s="7" t="s">
        <v>727</v>
      </c>
      <c r="D94" s="7" t="s">
        <v>149</v>
      </c>
      <c r="E94" s="7" t="s">
        <v>23</v>
      </c>
      <c r="F94" s="7" t="s">
        <v>1005</v>
      </c>
      <c r="G94" s="7"/>
      <c r="H94" s="7"/>
      <c r="I94" s="7" t="s">
        <v>927</v>
      </c>
      <c r="J94" s="7"/>
      <c r="K94" s="7"/>
      <c r="L94" s="7"/>
      <c r="M94" s="7"/>
      <c r="N94" s="7"/>
      <c r="O94" s="7" t="s">
        <v>731</v>
      </c>
      <c r="P94" s="7" t="s">
        <v>73</v>
      </c>
      <c r="Q94" s="7" t="s">
        <v>928</v>
      </c>
      <c r="R94" s="7" t="s">
        <v>929</v>
      </c>
    </row>
    <row r="95" customFormat="false" ht="45.75" hidden="false" customHeight="true" outlineLevel="0" collapsed="false">
      <c r="A95" s="7" t="s">
        <v>1006</v>
      </c>
      <c r="B95" s="7" t="s">
        <v>456</v>
      </c>
      <c r="C95" s="7" t="s">
        <v>727</v>
      </c>
      <c r="D95" s="7" t="s">
        <v>149</v>
      </c>
      <c r="E95" s="7" t="s">
        <v>23</v>
      </c>
      <c r="F95" s="7" t="s">
        <v>1007</v>
      </c>
      <c r="G95" s="7"/>
      <c r="H95" s="7"/>
      <c r="I95" s="7" t="s">
        <v>927</v>
      </c>
      <c r="J95" s="7"/>
      <c r="K95" s="7"/>
      <c r="L95" s="7"/>
      <c r="M95" s="7"/>
      <c r="N95" s="7"/>
      <c r="O95" s="7" t="s">
        <v>731</v>
      </c>
      <c r="P95" s="7" t="s">
        <v>73</v>
      </c>
      <c r="Q95" s="7" t="s">
        <v>928</v>
      </c>
      <c r="R95" s="7" t="s">
        <v>929</v>
      </c>
    </row>
    <row r="96" customFormat="false" ht="45.75" hidden="false" customHeight="true" outlineLevel="0" collapsed="false">
      <c r="A96" s="7" t="s">
        <v>1008</v>
      </c>
      <c r="B96" s="7" t="s">
        <v>508</v>
      </c>
      <c r="C96" s="7" t="s">
        <v>727</v>
      </c>
      <c r="D96" s="7" t="s">
        <v>149</v>
      </c>
      <c r="E96" s="7" t="s">
        <v>23</v>
      </c>
      <c r="F96" s="7" t="s">
        <v>1009</v>
      </c>
      <c r="G96" s="7"/>
      <c r="H96" s="7"/>
      <c r="I96" s="7" t="s">
        <v>927</v>
      </c>
      <c r="J96" s="7"/>
      <c r="K96" s="7"/>
      <c r="L96" s="7"/>
      <c r="M96" s="7"/>
      <c r="N96" s="7"/>
      <c r="O96" s="7" t="s">
        <v>731</v>
      </c>
      <c r="P96" s="7" t="s">
        <v>73</v>
      </c>
      <c r="Q96" s="7" t="s">
        <v>928</v>
      </c>
      <c r="R96" s="7" t="s">
        <v>929</v>
      </c>
    </row>
    <row r="97" customFormat="false" ht="45.75" hidden="false" customHeight="true" outlineLevel="0" collapsed="false">
      <c r="A97" s="7" t="s">
        <v>1010</v>
      </c>
      <c r="B97" s="7" t="s">
        <v>334</v>
      </c>
      <c r="C97" s="7" t="s">
        <v>727</v>
      </c>
      <c r="D97" s="7" t="s">
        <v>149</v>
      </c>
      <c r="E97" s="7" t="s">
        <v>23</v>
      </c>
      <c r="F97" s="7" t="s">
        <v>1011</v>
      </c>
      <c r="G97" s="7"/>
      <c r="H97" s="7"/>
      <c r="I97" s="7" t="s">
        <v>927</v>
      </c>
      <c r="J97" s="7"/>
      <c r="K97" s="7"/>
      <c r="L97" s="7"/>
      <c r="M97" s="7"/>
      <c r="N97" s="7"/>
      <c r="O97" s="7" t="s">
        <v>731</v>
      </c>
      <c r="P97" s="7" t="s">
        <v>73</v>
      </c>
      <c r="Q97" s="7" t="s">
        <v>928</v>
      </c>
      <c r="R97" s="7" t="s">
        <v>929</v>
      </c>
    </row>
    <row r="98" customFormat="false" ht="45.75" hidden="false" customHeight="true" outlineLevel="0" collapsed="false">
      <c r="A98" s="7" t="s">
        <v>1012</v>
      </c>
      <c r="B98" s="7" t="s">
        <v>556</v>
      </c>
      <c r="C98" s="7" t="s">
        <v>727</v>
      </c>
      <c r="D98" s="7" t="s">
        <v>149</v>
      </c>
      <c r="E98" s="7" t="s">
        <v>23</v>
      </c>
      <c r="F98" s="7" t="s">
        <v>1013</v>
      </c>
      <c r="G98" s="7"/>
      <c r="H98" s="7"/>
      <c r="I98" s="7" t="s">
        <v>927</v>
      </c>
      <c r="J98" s="7"/>
      <c r="K98" s="7"/>
      <c r="L98" s="7"/>
      <c r="M98" s="7"/>
      <c r="N98" s="7"/>
      <c r="O98" s="7" t="s">
        <v>731</v>
      </c>
      <c r="P98" s="7" t="s">
        <v>73</v>
      </c>
      <c r="Q98" s="7" t="s">
        <v>928</v>
      </c>
      <c r="R98" s="7" t="s">
        <v>929</v>
      </c>
    </row>
    <row r="99" customFormat="false" ht="45.75" hidden="false" customHeight="true" outlineLevel="0" collapsed="false">
      <c r="A99" s="7" t="s">
        <v>1014</v>
      </c>
      <c r="B99" s="7" t="s">
        <v>199</v>
      </c>
      <c r="C99" s="7" t="s">
        <v>727</v>
      </c>
      <c r="D99" s="7" t="s">
        <v>149</v>
      </c>
      <c r="E99" s="7" t="s">
        <v>23</v>
      </c>
      <c r="F99" s="7" t="s">
        <v>1015</v>
      </c>
      <c r="G99" s="7"/>
      <c r="H99" s="7"/>
      <c r="I99" s="7" t="s">
        <v>927</v>
      </c>
      <c r="J99" s="7"/>
      <c r="K99" s="7"/>
      <c r="L99" s="7"/>
      <c r="M99" s="7"/>
      <c r="N99" s="7"/>
      <c r="O99" s="7" t="s">
        <v>731</v>
      </c>
      <c r="P99" s="7" t="s">
        <v>73</v>
      </c>
      <c r="Q99" s="7" t="s">
        <v>928</v>
      </c>
      <c r="R99" s="7" t="s">
        <v>929</v>
      </c>
    </row>
    <row r="100" customFormat="false" ht="45.75" hidden="false" customHeight="true" outlineLevel="0" collapsed="false">
      <c r="A100" s="7" t="s">
        <v>1016</v>
      </c>
      <c r="B100" s="7" t="s">
        <v>394</v>
      </c>
      <c r="C100" s="7" t="s">
        <v>727</v>
      </c>
      <c r="D100" s="7" t="s">
        <v>149</v>
      </c>
      <c r="E100" s="7" t="s">
        <v>23</v>
      </c>
      <c r="F100" s="7" t="s">
        <v>1017</v>
      </c>
      <c r="G100" s="7"/>
      <c r="H100" s="7"/>
      <c r="I100" s="7" t="s">
        <v>927</v>
      </c>
      <c r="J100" s="7"/>
      <c r="K100" s="7"/>
      <c r="L100" s="7"/>
      <c r="M100" s="7"/>
      <c r="N100" s="7"/>
      <c r="O100" s="7" t="s">
        <v>731</v>
      </c>
      <c r="P100" s="7" t="s">
        <v>73</v>
      </c>
      <c r="Q100" s="7" t="s">
        <v>928</v>
      </c>
      <c r="R100" s="7" t="s">
        <v>929</v>
      </c>
    </row>
    <row r="101" customFormat="false" ht="45.75" hidden="false" customHeight="true" outlineLevel="0" collapsed="false">
      <c r="A101" s="7" t="s">
        <v>1018</v>
      </c>
      <c r="B101" s="7" t="s">
        <v>301</v>
      </c>
      <c r="C101" s="7" t="s">
        <v>727</v>
      </c>
      <c r="D101" s="7" t="s">
        <v>149</v>
      </c>
      <c r="E101" s="7" t="s">
        <v>23</v>
      </c>
      <c r="F101" s="7" t="s">
        <v>1019</v>
      </c>
      <c r="G101" s="7"/>
      <c r="H101" s="7"/>
      <c r="I101" s="7" t="s">
        <v>927</v>
      </c>
      <c r="J101" s="7"/>
      <c r="K101" s="7"/>
      <c r="L101" s="7"/>
      <c r="M101" s="7"/>
      <c r="N101" s="7"/>
      <c r="O101" s="7" t="s">
        <v>731</v>
      </c>
      <c r="P101" s="7" t="s">
        <v>73</v>
      </c>
      <c r="Q101" s="7" t="s">
        <v>928</v>
      </c>
      <c r="R101" s="7" t="s">
        <v>929</v>
      </c>
    </row>
    <row r="102" customFormat="false" ht="45.75" hidden="false" customHeight="true" outlineLevel="0" collapsed="false">
      <c r="A102" s="7" t="s">
        <v>1020</v>
      </c>
      <c r="B102" s="7" t="s">
        <v>484</v>
      </c>
      <c r="C102" s="7" t="s">
        <v>727</v>
      </c>
      <c r="D102" s="7" t="s">
        <v>149</v>
      </c>
      <c r="E102" s="7" t="s">
        <v>23</v>
      </c>
      <c r="F102" s="7" t="s">
        <v>1021</v>
      </c>
      <c r="G102" s="7"/>
      <c r="H102" s="7"/>
      <c r="I102" s="7" t="s">
        <v>927</v>
      </c>
      <c r="J102" s="7"/>
      <c r="K102" s="7"/>
      <c r="L102" s="7"/>
      <c r="M102" s="7"/>
      <c r="N102" s="7"/>
      <c r="O102" s="7" t="s">
        <v>731</v>
      </c>
      <c r="P102" s="7" t="s">
        <v>73</v>
      </c>
      <c r="Q102" s="7" t="s">
        <v>928</v>
      </c>
      <c r="R102" s="7" t="s">
        <v>929</v>
      </c>
    </row>
    <row r="103" customFormat="false" ht="45.75" hidden="false" customHeight="true" outlineLevel="0" collapsed="false">
      <c r="A103" s="7" t="s">
        <v>1022</v>
      </c>
      <c r="B103" s="7" t="s">
        <v>431</v>
      </c>
      <c r="C103" s="7" t="s">
        <v>727</v>
      </c>
      <c r="D103" s="7" t="s">
        <v>149</v>
      </c>
      <c r="E103" s="7" t="s">
        <v>23</v>
      </c>
      <c r="F103" s="7" t="s">
        <v>1023</v>
      </c>
      <c r="G103" s="7"/>
      <c r="H103" s="7"/>
      <c r="I103" s="7" t="s">
        <v>927</v>
      </c>
      <c r="J103" s="7"/>
      <c r="K103" s="7"/>
      <c r="L103" s="7"/>
      <c r="M103" s="7"/>
      <c r="N103" s="7"/>
      <c r="O103" s="7" t="s">
        <v>731</v>
      </c>
      <c r="P103" s="7" t="s">
        <v>73</v>
      </c>
      <c r="Q103" s="7" t="s">
        <v>928</v>
      </c>
      <c r="R103" s="7" t="s">
        <v>929</v>
      </c>
    </row>
    <row r="104" customFormat="false" ht="45.75" hidden="false" customHeight="true" outlineLevel="0" collapsed="false">
      <c r="A104" s="7" t="s">
        <v>1024</v>
      </c>
      <c r="B104" s="7" t="s">
        <v>446</v>
      </c>
      <c r="C104" s="7" t="s">
        <v>727</v>
      </c>
      <c r="D104" s="7" t="s">
        <v>149</v>
      </c>
      <c r="E104" s="7" t="s">
        <v>23</v>
      </c>
      <c r="F104" s="7" t="s">
        <v>1025</v>
      </c>
      <c r="G104" s="7"/>
      <c r="H104" s="7"/>
      <c r="I104" s="7" t="s">
        <v>927</v>
      </c>
      <c r="J104" s="7"/>
      <c r="K104" s="7"/>
      <c r="L104" s="7"/>
      <c r="M104" s="7"/>
      <c r="N104" s="7"/>
      <c r="O104" s="7" t="s">
        <v>731</v>
      </c>
      <c r="P104" s="7" t="s">
        <v>73</v>
      </c>
      <c r="Q104" s="7" t="s">
        <v>928</v>
      </c>
      <c r="R104" s="7" t="s">
        <v>929</v>
      </c>
    </row>
    <row r="105" customFormat="false" ht="45.75" hidden="false" customHeight="true" outlineLevel="0" collapsed="false">
      <c r="A105" s="7" t="s">
        <v>1026</v>
      </c>
      <c r="B105" s="7" t="s">
        <v>295</v>
      </c>
      <c r="C105" s="7" t="s">
        <v>727</v>
      </c>
      <c r="D105" s="7" t="s">
        <v>149</v>
      </c>
      <c r="E105" s="7" t="s">
        <v>23</v>
      </c>
      <c r="F105" s="7" t="s">
        <v>1027</v>
      </c>
      <c r="G105" s="7"/>
      <c r="H105" s="7"/>
      <c r="I105" s="7" t="s">
        <v>927</v>
      </c>
      <c r="J105" s="7"/>
      <c r="K105" s="7"/>
      <c r="L105" s="7"/>
      <c r="M105" s="7"/>
      <c r="N105" s="7"/>
      <c r="O105" s="7" t="s">
        <v>731</v>
      </c>
      <c r="P105" s="7" t="s">
        <v>73</v>
      </c>
      <c r="Q105" s="7" t="s">
        <v>928</v>
      </c>
      <c r="R105" s="7" t="s">
        <v>929</v>
      </c>
    </row>
    <row r="106" customFormat="false" ht="45.75" hidden="false" customHeight="true" outlineLevel="0" collapsed="false">
      <c r="A106" s="7" t="s">
        <v>1028</v>
      </c>
      <c r="B106" s="7" t="s">
        <v>364</v>
      </c>
      <c r="C106" s="7" t="s">
        <v>727</v>
      </c>
      <c r="D106" s="7" t="s">
        <v>149</v>
      </c>
      <c r="E106" s="7" t="s">
        <v>23</v>
      </c>
      <c r="F106" s="7" t="s">
        <v>1029</v>
      </c>
      <c r="G106" s="7"/>
      <c r="H106" s="7"/>
      <c r="I106" s="7" t="s">
        <v>927</v>
      </c>
      <c r="J106" s="7"/>
      <c r="K106" s="7"/>
      <c r="L106" s="7"/>
      <c r="M106" s="7"/>
      <c r="N106" s="7"/>
      <c r="O106" s="7" t="s">
        <v>731</v>
      </c>
      <c r="P106" s="7" t="s">
        <v>73</v>
      </c>
      <c r="Q106" s="7" t="s">
        <v>928</v>
      </c>
      <c r="R106" s="7" t="s">
        <v>929</v>
      </c>
    </row>
    <row r="107" customFormat="false" ht="45.75" hidden="false" customHeight="true" outlineLevel="0" collapsed="false">
      <c r="A107" s="7" t="s">
        <v>1030</v>
      </c>
      <c r="B107" s="7" t="s">
        <v>401</v>
      </c>
      <c r="C107" s="7" t="s">
        <v>727</v>
      </c>
      <c r="D107" s="7" t="s">
        <v>149</v>
      </c>
      <c r="E107" s="7" t="s">
        <v>23</v>
      </c>
      <c r="F107" s="7" t="s">
        <v>1031</v>
      </c>
      <c r="G107" s="7"/>
      <c r="H107" s="7"/>
      <c r="I107" s="7" t="s">
        <v>927</v>
      </c>
      <c r="J107" s="7"/>
      <c r="K107" s="7"/>
      <c r="L107" s="7"/>
      <c r="M107" s="7"/>
      <c r="N107" s="7"/>
      <c r="O107" s="7" t="s">
        <v>731</v>
      </c>
      <c r="P107" s="7" t="s">
        <v>73</v>
      </c>
      <c r="Q107" s="7" t="s">
        <v>928</v>
      </c>
      <c r="R107" s="7" t="s">
        <v>929</v>
      </c>
    </row>
    <row r="108" customFormat="false" ht="45.75" hidden="false" customHeight="true" outlineLevel="0" collapsed="false">
      <c r="A108" s="7" t="s">
        <v>1032</v>
      </c>
      <c r="B108" s="7" t="s">
        <v>623</v>
      </c>
      <c r="C108" s="7" t="s">
        <v>727</v>
      </c>
      <c r="D108" s="7" t="s">
        <v>149</v>
      </c>
      <c r="E108" s="7" t="s">
        <v>23</v>
      </c>
      <c r="F108" s="7" t="s">
        <v>904</v>
      </c>
      <c r="G108" s="7"/>
      <c r="H108" s="7"/>
      <c r="I108" s="7" t="s">
        <v>927</v>
      </c>
      <c r="J108" s="7"/>
      <c r="K108" s="7"/>
      <c r="L108" s="7"/>
      <c r="M108" s="7"/>
      <c r="N108" s="7"/>
      <c r="O108" s="7" t="s">
        <v>731</v>
      </c>
      <c r="P108" s="7" t="s">
        <v>73</v>
      </c>
      <c r="Q108" s="7" t="s">
        <v>928</v>
      </c>
      <c r="R108" s="7" t="s">
        <v>929</v>
      </c>
    </row>
    <row r="109" customFormat="false" ht="45.75" hidden="false" customHeight="true" outlineLevel="0" collapsed="false">
      <c r="A109" s="7" t="s">
        <v>1033</v>
      </c>
      <c r="B109" s="7" t="s">
        <v>524</v>
      </c>
      <c r="C109" s="7" t="s">
        <v>727</v>
      </c>
      <c r="D109" s="7" t="s">
        <v>149</v>
      </c>
      <c r="E109" s="7" t="s">
        <v>23</v>
      </c>
      <c r="F109" s="7" t="s">
        <v>1034</v>
      </c>
      <c r="G109" s="7"/>
      <c r="H109" s="7"/>
      <c r="I109" s="7" t="s">
        <v>927</v>
      </c>
      <c r="J109" s="7"/>
      <c r="K109" s="7"/>
      <c r="L109" s="7"/>
      <c r="M109" s="7"/>
      <c r="N109" s="7"/>
      <c r="O109" s="7" t="s">
        <v>731</v>
      </c>
      <c r="P109" s="7" t="s">
        <v>73</v>
      </c>
      <c r="Q109" s="7" t="s">
        <v>928</v>
      </c>
      <c r="R109" s="7" t="s">
        <v>929</v>
      </c>
    </row>
    <row r="110" customFormat="false" ht="45.75" hidden="false" customHeight="true" outlineLevel="0" collapsed="false">
      <c r="A110" s="7" t="s">
        <v>1035</v>
      </c>
      <c r="B110" s="7" t="s">
        <v>171</v>
      </c>
      <c r="C110" s="7" t="s">
        <v>727</v>
      </c>
      <c r="D110" s="7" t="s">
        <v>149</v>
      </c>
      <c r="E110" s="7" t="s">
        <v>23</v>
      </c>
      <c r="F110" s="7" t="s">
        <v>1036</v>
      </c>
      <c r="G110" s="7"/>
      <c r="H110" s="7"/>
      <c r="I110" s="7" t="s">
        <v>927</v>
      </c>
      <c r="J110" s="7"/>
      <c r="K110" s="7"/>
      <c r="L110" s="7"/>
      <c r="M110" s="7"/>
      <c r="N110" s="7"/>
      <c r="O110" s="7" t="s">
        <v>731</v>
      </c>
      <c r="P110" s="7" t="s">
        <v>73</v>
      </c>
      <c r="Q110" s="7" t="s">
        <v>928</v>
      </c>
      <c r="R110" s="7" t="s">
        <v>929</v>
      </c>
    </row>
    <row r="111" customFormat="false" ht="45.75" hidden="false" customHeight="true" outlineLevel="0" collapsed="false">
      <c r="A111" s="7" t="s">
        <v>1037</v>
      </c>
      <c r="B111" s="7" t="s">
        <v>488</v>
      </c>
      <c r="C111" s="7" t="s">
        <v>727</v>
      </c>
      <c r="D111" s="7" t="s">
        <v>149</v>
      </c>
      <c r="E111" s="7" t="s">
        <v>23</v>
      </c>
      <c r="F111" s="7" t="s">
        <v>1038</v>
      </c>
      <c r="G111" s="7"/>
      <c r="H111" s="7"/>
      <c r="I111" s="7" t="s">
        <v>927</v>
      </c>
      <c r="J111" s="7"/>
      <c r="K111" s="7"/>
      <c r="L111" s="7"/>
      <c r="M111" s="7"/>
      <c r="N111" s="7"/>
      <c r="O111" s="7" t="s">
        <v>731</v>
      </c>
      <c r="P111" s="7" t="s">
        <v>73</v>
      </c>
      <c r="Q111" s="7" t="s">
        <v>928</v>
      </c>
      <c r="R111" s="7" t="s">
        <v>929</v>
      </c>
    </row>
    <row r="112" customFormat="false" ht="45.75" hidden="false" customHeight="true" outlineLevel="0" collapsed="false">
      <c r="A112" s="7" t="s">
        <v>1039</v>
      </c>
      <c r="B112" s="7" t="s">
        <v>216</v>
      </c>
      <c r="C112" s="7" t="s">
        <v>727</v>
      </c>
      <c r="D112" s="7" t="s">
        <v>149</v>
      </c>
      <c r="E112" s="7" t="s">
        <v>23</v>
      </c>
      <c r="F112" s="7" t="s">
        <v>1040</v>
      </c>
      <c r="G112" s="7"/>
      <c r="H112" s="7"/>
      <c r="I112" s="7" t="s">
        <v>927</v>
      </c>
      <c r="J112" s="7"/>
      <c r="K112" s="7"/>
      <c r="L112" s="7"/>
      <c r="M112" s="7"/>
      <c r="N112" s="7"/>
      <c r="O112" s="7" t="s">
        <v>731</v>
      </c>
      <c r="P112" s="7" t="s">
        <v>73</v>
      </c>
      <c r="Q112" s="7" t="s">
        <v>928</v>
      </c>
      <c r="R112" s="7" t="s">
        <v>929</v>
      </c>
    </row>
    <row r="113" customFormat="false" ht="45.75" hidden="false" customHeight="true" outlineLevel="0" collapsed="false">
      <c r="A113" s="7" t="s">
        <v>1041</v>
      </c>
      <c r="B113" s="7" t="s">
        <v>276</v>
      </c>
      <c r="C113" s="7" t="s">
        <v>727</v>
      </c>
      <c r="D113" s="7" t="s">
        <v>149</v>
      </c>
      <c r="E113" s="7" t="s">
        <v>23</v>
      </c>
      <c r="F113" s="7" t="s">
        <v>1042</v>
      </c>
      <c r="G113" s="7"/>
      <c r="H113" s="7"/>
      <c r="I113" s="7" t="s">
        <v>927</v>
      </c>
      <c r="J113" s="7"/>
      <c r="K113" s="7"/>
      <c r="L113" s="7"/>
      <c r="M113" s="7"/>
      <c r="N113" s="7"/>
      <c r="O113" s="7" t="s">
        <v>731</v>
      </c>
      <c r="P113" s="7" t="s">
        <v>73</v>
      </c>
      <c r="Q113" s="7" t="s">
        <v>928</v>
      </c>
      <c r="R113" s="7" t="s">
        <v>929</v>
      </c>
    </row>
    <row r="114" customFormat="false" ht="45.75" hidden="false" customHeight="true" outlineLevel="0" collapsed="false">
      <c r="A114" s="7" t="s">
        <v>1043</v>
      </c>
      <c r="B114" s="7" t="s">
        <v>404</v>
      </c>
      <c r="C114" s="7" t="s">
        <v>727</v>
      </c>
      <c r="D114" s="7" t="s">
        <v>149</v>
      </c>
      <c r="E114" s="7" t="s">
        <v>23</v>
      </c>
      <c r="F114" s="7" t="s">
        <v>1044</v>
      </c>
      <c r="G114" s="7"/>
      <c r="H114" s="7"/>
      <c r="I114" s="7" t="s">
        <v>927</v>
      </c>
      <c r="J114" s="7"/>
      <c r="K114" s="7"/>
      <c r="L114" s="7"/>
      <c r="M114" s="7"/>
      <c r="N114" s="7"/>
      <c r="O114" s="7" t="s">
        <v>731</v>
      </c>
      <c r="P114" s="7" t="s">
        <v>73</v>
      </c>
      <c r="Q114" s="7" t="s">
        <v>928</v>
      </c>
      <c r="R114" s="7" t="s">
        <v>929</v>
      </c>
    </row>
    <row r="115" customFormat="false" ht="45.75" hidden="false" customHeight="true" outlineLevel="0" collapsed="false">
      <c r="A115" s="7" t="s">
        <v>1045</v>
      </c>
      <c r="B115" s="7" t="s">
        <v>362</v>
      </c>
      <c r="C115" s="7" t="s">
        <v>727</v>
      </c>
      <c r="D115" s="7" t="s">
        <v>149</v>
      </c>
      <c r="E115" s="7" t="s">
        <v>23</v>
      </c>
      <c r="F115" s="7" t="s">
        <v>800</v>
      </c>
      <c r="G115" s="7"/>
      <c r="H115" s="7"/>
      <c r="I115" s="7" t="s">
        <v>927</v>
      </c>
      <c r="J115" s="7"/>
      <c r="K115" s="7"/>
      <c r="L115" s="7"/>
      <c r="M115" s="7"/>
      <c r="N115" s="7"/>
      <c r="O115" s="7" t="s">
        <v>731</v>
      </c>
      <c r="P115" s="7" t="s">
        <v>73</v>
      </c>
      <c r="Q115" s="7" t="s">
        <v>928</v>
      </c>
      <c r="R115" s="7" t="s">
        <v>929</v>
      </c>
    </row>
    <row r="116" customFormat="false" ht="45.75" hidden="false" customHeight="true" outlineLevel="0" collapsed="false">
      <c r="A116" s="7" t="s">
        <v>1046</v>
      </c>
      <c r="B116" s="7" t="s">
        <v>234</v>
      </c>
      <c r="C116" s="7" t="s">
        <v>727</v>
      </c>
      <c r="D116" s="7" t="s">
        <v>149</v>
      </c>
      <c r="E116" s="7" t="s">
        <v>23</v>
      </c>
      <c r="F116" s="7" t="s">
        <v>1047</v>
      </c>
      <c r="G116" s="7"/>
      <c r="H116" s="7"/>
      <c r="I116" s="7" t="s">
        <v>927</v>
      </c>
      <c r="J116" s="7"/>
      <c r="K116" s="7"/>
      <c r="L116" s="7"/>
      <c r="M116" s="7"/>
      <c r="N116" s="7"/>
      <c r="O116" s="7" t="s">
        <v>731</v>
      </c>
      <c r="P116" s="7" t="s">
        <v>73</v>
      </c>
      <c r="Q116" s="7" t="s">
        <v>928</v>
      </c>
      <c r="R116" s="7" t="s">
        <v>929</v>
      </c>
    </row>
    <row r="117" customFormat="false" ht="45.75" hidden="false" customHeight="true" outlineLevel="0" collapsed="false">
      <c r="A117" s="7" t="s">
        <v>1048</v>
      </c>
      <c r="B117" s="7" t="s">
        <v>256</v>
      </c>
      <c r="C117" s="7" t="s">
        <v>727</v>
      </c>
      <c r="D117" s="7" t="s">
        <v>149</v>
      </c>
      <c r="E117" s="7" t="s">
        <v>23</v>
      </c>
      <c r="F117" s="7" t="s">
        <v>1049</v>
      </c>
      <c r="G117" s="7"/>
      <c r="H117" s="7"/>
      <c r="I117" s="7" t="s">
        <v>927</v>
      </c>
      <c r="J117" s="7"/>
      <c r="K117" s="7"/>
      <c r="L117" s="7"/>
      <c r="M117" s="7"/>
      <c r="N117" s="7"/>
      <c r="O117" s="7" t="s">
        <v>731</v>
      </c>
      <c r="P117" s="7" t="s">
        <v>73</v>
      </c>
      <c r="Q117" s="7" t="s">
        <v>928</v>
      </c>
      <c r="R117" s="7" t="s">
        <v>929</v>
      </c>
    </row>
    <row r="118" customFormat="false" ht="45.75" hidden="false" customHeight="true" outlineLevel="0" collapsed="false">
      <c r="A118" s="7" t="s">
        <v>1050</v>
      </c>
      <c r="B118" s="7" t="s">
        <v>607</v>
      </c>
      <c r="C118" s="7" t="s">
        <v>727</v>
      </c>
      <c r="D118" s="7" t="s">
        <v>149</v>
      </c>
      <c r="E118" s="7" t="s">
        <v>23</v>
      </c>
      <c r="F118" s="7" t="s">
        <v>1051</v>
      </c>
      <c r="G118" s="7"/>
      <c r="H118" s="7"/>
      <c r="I118" s="7" t="s">
        <v>927</v>
      </c>
      <c r="J118" s="7"/>
      <c r="K118" s="7"/>
      <c r="L118" s="7"/>
      <c r="M118" s="7"/>
      <c r="N118" s="7"/>
      <c r="O118" s="7" t="s">
        <v>731</v>
      </c>
      <c r="P118" s="7" t="s">
        <v>73</v>
      </c>
      <c r="Q118" s="7" t="s">
        <v>928</v>
      </c>
      <c r="R118" s="7" t="s">
        <v>929</v>
      </c>
    </row>
    <row r="119" customFormat="false" ht="45.75" hidden="false" customHeight="true" outlineLevel="0" collapsed="false">
      <c r="A119" s="7" t="s">
        <v>1052</v>
      </c>
      <c r="B119" s="7" t="s">
        <v>324</v>
      </c>
      <c r="C119" s="7" t="s">
        <v>727</v>
      </c>
      <c r="D119" s="7" t="s">
        <v>149</v>
      </c>
      <c r="E119" s="7" t="s">
        <v>23</v>
      </c>
      <c r="F119" s="7" t="s">
        <v>1053</v>
      </c>
      <c r="G119" s="7"/>
      <c r="H119" s="7"/>
      <c r="I119" s="7" t="s">
        <v>927</v>
      </c>
      <c r="J119" s="7"/>
      <c r="K119" s="7"/>
      <c r="L119" s="7"/>
      <c r="M119" s="7"/>
      <c r="N119" s="7"/>
      <c r="O119" s="7" t="s">
        <v>731</v>
      </c>
      <c r="P119" s="7" t="s">
        <v>73</v>
      </c>
      <c r="Q119" s="7" t="s">
        <v>928</v>
      </c>
      <c r="R119" s="7" t="s">
        <v>929</v>
      </c>
    </row>
    <row r="120" customFormat="false" ht="45.75" hidden="false" customHeight="true" outlineLevel="0" collapsed="false">
      <c r="A120" s="7" t="s">
        <v>1054</v>
      </c>
      <c r="B120" s="7" t="s">
        <v>539</v>
      </c>
      <c r="C120" s="7" t="s">
        <v>727</v>
      </c>
      <c r="D120" s="7" t="s">
        <v>149</v>
      </c>
      <c r="E120" s="7" t="s">
        <v>23</v>
      </c>
      <c r="F120" s="7" t="s">
        <v>832</v>
      </c>
      <c r="G120" s="7"/>
      <c r="H120" s="7"/>
      <c r="I120" s="7" t="s">
        <v>927</v>
      </c>
      <c r="J120" s="7"/>
      <c r="K120" s="7"/>
      <c r="L120" s="7"/>
      <c r="M120" s="7"/>
      <c r="N120" s="7"/>
      <c r="O120" s="7" t="s">
        <v>731</v>
      </c>
      <c r="P120" s="7" t="s">
        <v>73</v>
      </c>
      <c r="Q120" s="7" t="s">
        <v>928</v>
      </c>
      <c r="R120" s="7" t="s">
        <v>929</v>
      </c>
    </row>
    <row r="121" customFormat="false" ht="45.75" hidden="false" customHeight="true" outlineLevel="0" collapsed="false">
      <c r="A121" s="7" t="s">
        <v>1055</v>
      </c>
      <c r="B121" s="7" t="s">
        <v>502</v>
      </c>
      <c r="C121" s="7" t="s">
        <v>727</v>
      </c>
      <c r="D121" s="7" t="s">
        <v>149</v>
      </c>
      <c r="E121" s="7" t="s">
        <v>23</v>
      </c>
      <c r="F121" s="7" t="s">
        <v>1056</v>
      </c>
      <c r="G121" s="7"/>
      <c r="H121" s="7"/>
      <c r="I121" s="7" t="s">
        <v>927</v>
      </c>
      <c r="J121" s="7"/>
      <c r="K121" s="7"/>
      <c r="L121" s="7"/>
      <c r="M121" s="7"/>
      <c r="N121" s="7"/>
      <c r="O121" s="7" t="s">
        <v>731</v>
      </c>
      <c r="P121" s="7" t="s">
        <v>73</v>
      </c>
      <c r="Q121" s="7" t="s">
        <v>928</v>
      </c>
      <c r="R121" s="7" t="s">
        <v>929</v>
      </c>
    </row>
    <row r="122" customFormat="false" ht="45.75" hidden="false" customHeight="true" outlineLevel="0" collapsed="false">
      <c r="A122" s="7" t="s">
        <v>1057</v>
      </c>
      <c r="B122" s="7" t="s">
        <v>638</v>
      </c>
      <c r="C122" s="7" t="s">
        <v>727</v>
      </c>
      <c r="D122" s="7" t="s">
        <v>149</v>
      </c>
      <c r="E122" s="7" t="s">
        <v>23</v>
      </c>
      <c r="F122" s="7" t="s">
        <v>1058</v>
      </c>
      <c r="G122" s="7"/>
      <c r="H122" s="7"/>
      <c r="I122" s="7" t="s">
        <v>927</v>
      </c>
      <c r="J122" s="7"/>
      <c r="K122" s="7"/>
      <c r="L122" s="7"/>
      <c r="M122" s="7"/>
      <c r="N122" s="7"/>
      <c r="O122" s="7" t="s">
        <v>731</v>
      </c>
      <c r="P122" s="7" t="s">
        <v>73</v>
      </c>
      <c r="Q122" s="7" t="s">
        <v>928</v>
      </c>
      <c r="R122" s="7" t="s">
        <v>929</v>
      </c>
    </row>
    <row r="123" customFormat="false" ht="45.75" hidden="false" customHeight="true" outlineLevel="0" collapsed="false">
      <c r="A123" s="7" t="s">
        <v>1059</v>
      </c>
      <c r="B123" s="7" t="s">
        <v>659</v>
      </c>
      <c r="C123" s="7" t="s">
        <v>727</v>
      </c>
      <c r="D123" s="7" t="s">
        <v>149</v>
      </c>
      <c r="E123" s="7" t="s">
        <v>23</v>
      </c>
      <c r="F123" s="7" t="s">
        <v>1060</v>
      </c>
      <c r="G123" s="7"/>
      <c r="H123" s="7"/>
      <c r="I123" s="7" t="s">
        <v>927</v>
      </c>
      <c r="J123" s="7"/>
      <c r="K123" s="7"/>
      <c r="L123" s="7"/>
      <c r="M123" s="7"/>
      <c r="N123" s="7"/>
      <c r="O123" s="7" t="s">
        <v>731</v>
      </c>
      <c r="P123" s="7" t="s">
        <v>73</v>
      </c>
      <c r="Q123" s="7" t="s">
        <v>928</v>
      </c>
      <c r="R123" s="7" t="s">
        <v>929</v>
      </c>
    </row>
    <row r="124" customFormat="false" ht="45.75" hidden="false" customHeight="true" outlineLevel="0" collapsed="false">
      <c r="A124" s="7" t="s">
        <v>1061</v>
      </c>
      <c r="B124" s="7" t="s">
        <v>359</v>
      </c>
      <c r="C124" s="7" t="s">
        <v>727</v>
      </c>
      <c r="D124" s="7" t="s">
        <v>149</v>
      </c>
      <c r="E124" s="7" t="s">
        <v>23</v>
      </c>
      <c r="F124" s="7" t="s">
        <v>1062</v>
      </c>
      <c r="G124" s="7"/>
      <c r="H124" s="7"/>
      <c r="I124" s="7" t="s">
        <v>927</v>
      </c>
      <c r="J124" s="7"/>
      <c r="K124" s="7"/>
      <c r="L124" s="7"/>
      <c r="M124" s="7"/>
      <c r="N124" s="7"/>
      <c r="O124" s="7" t="s">
        <v>731</v>
      </c>
      <c r="P124" s="7" t="s">
        <v>73</v>
      </c>
      <c r="Q124" s="7" t="s">
        <v>928</v>
      </c>
      <c r="R124" s="7" t="s">
        <v>929</v>
      </c>
    </row>
    <row r="125" customFormat="false" ht="45.75" hidden="false" customHeight="true" outlineLevel="0" collapsed="false">
      <c r="A125" s="7" t="s">
        <v>1063</v>
      </c>
      <c r="B125" s="7" t="s">
        <v>306</v>
      </c>
      <c r="C125" s="7" t="s">
        <v>727</v>
      </c>
      <c r="D125" s="7" t="s">
        <v>149</v>
      </c>
      <c r="E125" s="7" t="s">
        <v>23</v>
      </c>
      <c r="F125" s="7" t="s">
        <v>1064</v>
      </c>
      <c r="G125" s="7"/>
      <c r="H125" s="7"/>
      <c r="I125" s="7" t="s">
        <v>927</v>
      </c>
      <c r="J125" s="7"/>
      <c r="K125" s="7"/>
      <c r="L125" s="7"/>
      <c r="M125" s="7"/>
      <c r="N125" s="7"/>
      <c r="O125" s="7" t="s">
        <v>731</v>
      </c>
      <c r="P125" s="7" t="s">
        <v>73</v>
      </c>
      <c r="Q125" s="7" t="s">
        <v>928</v>
      </c>
      <c r="R125" s="7" t="s">
        <v>929</v>
      </c>
    </row>
    <row r="126" customFormat="false" ht="45.75" hidden="false" customHeight="true" outlineLevel="0" collapsed="false">
      <c r="A126" s="7" t="s">
        <v>1065</v>
      </c>
      <c r="B126" s="7" t="s">
        <v>604</v>
      </c>
      <c r="C126" s="7" t="s">
        <v>727</v>
      </c>
      <c r="D126" s="7" t="s">
        <v>149</v>
      </c>
      <c r="E126" s="7" t="s">
        <v>23</v>
      </c>
      <c r="F126" s="7" t="s">
        <v>1066</v>
      </c>
      <c r="G126" s="7"/>
      <c r="H126" s="7"/>
      <c r="I126" s="7" t="s">
        <v>927</v>
      </c>
      <c r="J126" s="7"/>
      <c r="K126" s="7"/>
      <c r="L126" s="7"/>
      <c r="M126" s="7"/>
      <c r="N126" s="7"/>
      <c r="O126" s="7" t="s">
        <v>731</v>
      </c>
      <c r="P126" s="7" t="s">
        <v>73</v>
      </c>
      <c r="Q126" s="7" t="s">
        <v>928</v>
      </c>
      <c r="R126" s="7" t="s">
        <v>929</v>
      </c>
    </row>
    <row r="127" customFormat="false" ht="45.75" hidden="false" customHeight="true" outlineLevel="0" collapsed="false">
      <c r="A127" s="7" t="s">
        <v>1067</v>
      </c>
      <c r="B127" s="7" t="s">
        <v>612</v>
      </c>
      <c r="C127" s="7" t="s">
        <v>727</v>
      </c>
      <c r="D127" s="7" t="s">
        <v>149</v>
      </c>
      <c r="E127" s="7" t="s">
        <v>23</v>
      </c>
      <c r="F127" s="7" t="s">
        <v>1068</v>
      </c>
      <c r="G127" s="7"/>
      <c r="H127" s="7"/>
      <c r="I127" s="7" t="s">
        <v>927</v>
      </c>
      <c r="J127" s="7"/>
      <c r="K127" s="7"/>
      <c r="L127" s="7"/>
      <c r="M127" s="7"/>
      <c r="N127" s="7"/>
      <c r="O127" s="7" t="s">
        <v>731</v>
      </c>
      <c r="P127" s="7" t="s">
        <v>73</v>
      </c>
      <c r="Q127" s="7" t="s">
        <v>928</v>
      </c>
      <c r="R127" s="7" t="s">
        <v>929</v>
      </c>
    </row>
    <row r="128" customFormat="false" ht="45.75" hidden="false" customHeight="true" outlineLevel="0" collapsed="false">
      <c r="A128" s="7" t="s">
        <v>1069</v>
      </c>
      <c r="B128" s="7" t="s">
        <v>308</v>
      </c>
      <c r="C128" s="7" t="s">
        <v>727</v>
      </c>
      <c r="D128" s="7" t="s">
        <v>149</v>
      </c>
      <c r="E128" s="7" t="s">
        <v>23</v>
      </c>
      <c r="F128" s="7" t="s">
        <v>1070</v>
      </c>
      <c r="G128" s="7"/>
      <c r="H128" s="7"/>
      <c r="I128" s="7" t="s">
        <v>927</v>
      </c>
      <c r="J128" s="7"/>
      <c r="K128" s="7"/>
      <c r="L128" s="7"/>
      <c r="M128" s="7"/>
      <c r="N128" s="7"/>
      <c r="O128" s="7" t="s">
        <v>731</v>
      </c>
      <c r="P128" s="7" t="s">
        <v>73</v>
      </c>
      <c r="Q128" s="7" t="s">
        <v>928</v>
      </c>
      <c r="R128" s="7" t="s">
        <v>929</v>
      </c>
    </row>
    <row r="129" customFormat="false" ht="45.75" hidden="false" customHeight="true" outlineLevel="0" collapsed="false">
      <c r="A129" s="7" t="s">
        <v>1071</v>
      </c>
      <c r="B129" s="7" t="s">
        <v>569</v>
      </c>
      <c r="C129" s="7" t="s">
        <v>727</v>
      </c>
      <c r="D129" s="7" t="s">
        <v>149</v>
      </c>
      <c r="E129" s="7" t="s">
        <v>23</v>
      </c>
      <c r="F129" s="7" t="s">
        <v>1072</v>
      </c>
      <c r="G129" s="7"/>
      <c r="H129" s="7"/>
      <c r="I129" s="7" t="s">
        <v>927</v>
      </c>
      <c r="J129" s="7"/>
      <c r="K129" s="7"/>
      <c r="L129" s="7"/>
      <c r="M129" s="7"/>
      <c r="N129" s="7"/>
      <c r="O129" s="7" t="s">
        <v>731</v>
      </c>
      <c r="P129" s="7" t="s">
        <v>73</v>
      </c>
      <c r="Q129" s="7" t="s">
        <v>928</v>
      </c>
      <c r="R129" s="7" t="s">
        <v>929</v>
      </c>
    </row>
    <row r="130" customFormat="false" ht="45.75" hidden="false" customHeight="true" outlineLevel="0" collapsed="false">
      <c r="A130" s="7" t="s">
        <v>1073</v>
      </c>
      <c r="B130" s="7" t="s">
        <v>202</v>
      </c>
      <c r="C130" s="7" t="s">
        <v>727</v>
      </c>
      <c r="D130" s="7" t="s">
        <v>149</v>
      </c>
      <c r="E130" s="7" t="s">
        <v>23</v>
      </c>
      <c r="F130" s="7" t="s">
        <v>1074</v>
      </c>
      <c r="G130" s="7"/>
      <c r="H130" s="7"/>
      <c r="I130" s="7" t="s">
        <v>927</v>
      </c>
      <c r="J130" s="7"/>
      <c r="K130" s="7"/>
      <c r="L130" s="7"/>
      <c r="M130" s="7"/>
      <c r="N130" s="7"/>
      <c r="O130" s="7" t="s">
        <v>731</v>
      </c>
      <c r="P130" s="7" t="s">
        <v>73</v>
      </c>
      <c r="Q130" s="7" t="s">
        <v>928</v>
      </c>
      <c r="R130" s="7" t="s">
        <v>929</v>
      </c>
    </row>
    <row r="131" customFormat="false" ht="45.75" hidden="false" customHeight="true" outlineLevel="0" collapsed="false">
      <c r="A131" s="7" t="s">
        <v>1075</v>
      </c>
      <c r="B131" s="7" t="s">
        <v>205</v>
      </c>
      <c r="C131" s="7" t="s">
        <v>727</v>
      </c>
      <c r="D131" s="7" t="s">
        <v>149</v>
      </c>
      <c r="E131" s="7" t="s">
        <v>23</v>
      </c>
      <c r="F131" s="7" t="s">
        <v>1076</v>
      </c>
      <c r="G131" s="7"/>
      <c r="H131" s="7"/>
      <c r="I131" s="7" t="s">
        <v>927</v>
      </c>
      <c r="J131" s="7"/>
      <c r="K131" s="7"/>
      <c r="L131" s="7"/>
      <c r="M131" s="7"/>
      <c r="N131" s="7"/>
      <c r="O131" s="7" t="s">
        <v>731</v>
      </c>
      <c r="P131" s="7" t="s">
        <v>73</v>
      </c>
      <c r="Q131" s="7" t="s">
        <v>928</v>
      </c>
      <c r="R131" s="7" t="s">
        <v>929</v>
      </c>
    </row>
    <row r="132" customFormat="false" ht="45.75" hidden="false" customHeight="true" outlineLevel="0" collapsed="false">
      <c r="A132" s="7" t="s">
        <v>1077</v>
      </c>
      <c r="B132" s="7" t="s">
        <v>384</v>
      </c>
      <c r="C132" s="7" t="s">
        <v>727</v>
      </c>
      <c r="D132" s="7" t="s">
        <v>149</v>
      </c>
      <c r="E132" s="7" t="s">
        <v>23</v>
      </c>
      <c r="F132" s="7" t="s">
        <v>1078</v>
      </c>
      <c r="G132" s="7"/>
      <c r="H132" s="7" t="s">
        <v>1079</v>
      </c>
      <c r="I132" s="7" t="s">
        <v>1080</v>
      </c>
      <c r="J132" s="7"/>
      <c r="K132" s="7"/>
      <c r="L132" s="7"/>
      <c r="M132" s="7"/>
      <c r="N132" s="7"/>
      <c r="O132" s="7" t="s">
        <v>731</v>
      </c>
      <c r="P132" s="7" t="s">
        <v>73</v>
      </c>
      <c r="Q132" s="7" t="s">
        <v>928</v>
      </c>
      <c r="R132" s="7"/>
    </row>
    <row r="133" customFormat="false" ht="45.75" hidden="false" customHeight="true" outlineLevel="0" collapsed="false">
      <c r="A133" s="7" t="s">
        <v>1081</v>
      </c>
      <c r="B133" s="7" t="s">
        <v>398</v>
      </c>
      <c r="C133" s="7" t="s">
        <v>727</v>
      </c>
      <c r="D133" s="7" t="s">
        <v>149</v>
      </c>
      <c r="E133" s="7" t="s">
        <v>23</v>
      </c>
      <c r="F133" s="7" t="s">
        <v>1082</v>
      </c>
      <c r="G133" s="7"/>
      <c r="H133" s="7" t="s">
        <v>1083</v>
      </c>
      <c r="I133" s="7" t="s">
        <v>1080</v>
      </c>
      <c r="J133" s="7"/>
      <c r="K133" s="7"/>
      <c r="L133" s="7"/>
      <c r="M133" s="7"/>
      <c r="N133" s="7"/>
      <c r="O133" s="7" t="s">
        <v>731</v>
      </c>
      <c r="P133" s="7" t="s">
        <v>73</v>
      </c>
      <c r="Q133" s="7" t="s">
        <v>1084</v>
      </c>
      <c r="R133" s="7"/>
    </row>
    <row r="134" customFormat="false" ht="45.75" hidden="false" customHeight="true" outlineLevel="0" collapsed="false">
      <c r="A134" s="7" t="s">
        <v>1085</v>
      </c>
      <c r="B134" s="7" t="s">
        <v>589</v>
      </c>
      <c r="C134" s="7" t="s">
        <v>727</v>
      </c>
      <c r="D134" s="7" t="s">
        <v>149</v>
      </c>
      <c r="E134" s="7" t="s">
        <v>23</v>
      </c>
      <c r="F134" s="7" t="s">
        <v>1086</v>
      </c>
      <c r="G134" s="7"/>
      <c r="H134" s="7" t="s">
        <v>1087</v>
      </c>
      <c r="I134" s="7" t="s">
        <v>1080</v>
      </c>
      <c r="J134" s="7"/>
      <c r="K134" s="7"/>
      <c r="L134" s="7"/>
      <c r="M134" s="7"/>
      <c r="N134" s="7"/>
      <c r="O134" s="7" t="s">
        <v>731</v>
      </c>
      <c r="P134" s="7" t="s">
        <v>73</v>
      </c>
      <c r="Q134" s="7" t="s">
        <v>1088</v>
      </c>
      <c r="R134" s="7"/>
    </row>
    <row r="135" customFormat="false" ht="34.5" hidden="false" customHeight="true" outlineLevel="0" collapsed="false">
      <c r="A135" s="7" t="s">
        <v>1089</v>
      </c>
      <c r="B135" s="7" t="s">
        <v>196</v>
      </c>
      <c r="C135" s="7" t="s">
        <v>727</v>
      </c>
      <c r="D135" s="7" t="s">
        <v>149</v>
      </c>
      <c r="E135" s="7" t="s">
        <v>23</v>
      </c>
      <c r="F135" s="7" t="s">
        <v>1090</v>
      </c>
      <c r="G135" s="7"/>
      <c r="H135" s="7" t="s">
        <v>1091</v>
      </c>
      <c r="I135" s="7" t="s">
        <v>1080</v>
      </c>
      <c r="J135" s="7"/>
      <c r="K135" s="7"/>
      <c r="L135" s="7"/>
      <c r="M135" s="7"/>
      <c r="N135" s="7"/>
      <c r="O135" s="7" t="s">
        <v>731</v>
      </c>
      <c r="P135" s="7" t="s">
        <v>73</v>
      </c>
      <c r="Q135" s="7" t="s">
        <v>1092</v>
      </c>
      <c r="R135" s="7"/>
    </row>
    <row r="136" customFormat="false" ht="23.25" hidden="false" customHeight="true" outlineLevel="0" collapsed="false">
      <c r="A136" s="7" t="s">
        <v>1093</v>
      </c>
      <c r="B136" s="7" t="s">
        <v>241</v>
      </c>
      <c r="C136" s="7" t="s">
        <v>727</v>
      </c>
      <c r="D136" s="7" t="s">
        <v>149</v>
      </c>
      <c r="E136" s="7" t="s">
        <v>129</v>
      </c>
      <c r="F136" s="7" t="s">
        <v>1076</v>
      </c>
      <c r="G136" s="7"/>
      <c r="H136" s="7"/>
      <c r="I136" s="7" t="s">
        <v>1094</v>
      </c>
      <c r="J136" s="7"/>
      <c r="K136" s="7"/>
      <c r="L136" s="7"/>
      <c r="M136" s="7"/>
      <c r="N136" s="7"/>
      <c r="O136" s="7" t="s">
        <v>847</v>
      </c>
      <c r="P136" s="7" t="s">
        <v>76</v>
      </c>
      <c r="Q136" s="7" t="s">
        <v>1095</v>
      </c>
      <c r="R136" s="7"/>
    </row>
    <row r="137" customFormat="false" ht="45.75" hidden="false" customHeight="true" outlineLevel="0" collapsed="false">
      <c r="A137" s="7" t="s">
        <v>1096</v>
      </c>
      <c r="B137" s="7" t="s">
        <v>510</v>
      </c>
      <c r="C137" s="7" t="s">
        <v>727</v>
      </c>
      <c r="D137" s="7" t="s">
        <v>149</v>
      </c>
      <c r="E137" s="7" t="s">
        <v>129</v>
      </c>
      <c r="F137" s="7" t="s">
        <v>1097</v>
      </c>
      <c r="G137" s="7"/>
      <c r="H137" s="7"/>
      <c r="I137" s="7" t="s">
        <v>1098</v>
      </c>
      <c r="J137" s="7"/>
      <c r="K137" s="7"/>
      <c r="L137" s="7"/>
      <c r="M137" s="7"/>
      <c r="N137" s="7"/>
      <c r="O137" s="7" t="s">
        <v>847</v>
      </c>
      <c r="P137" s="7" t="s">
        <v>76</v>
      </c>
      <c r="Q137" s="7" t="s">
        <v>1095</v>
      </c>
      <c r="R137" s="7"/>
    </row>
    <row r="138" customFormat="false" ht="34.5" hidden="false" customHeight="true" outlineLevel="0" collapsed="false">
      <c r="A138" s="7" t="s">
        <v>1099</v>
      </c>
      <c r="B138" s="7" t="s">
        <v>298</v>
      </c>
      <c r="C138" s="7" t="s">
        <v>727</v>
      </c>
      <c r="D138" s="7" t="s">
        <v>149</v>
      </c>
      <c r="E138" s="7" t="s">
        <v>129</v>
      </c>
      <c r="F138" s="7" t="s">
        <v>1100</v>
      </c>
      <c r="G138" s="7"/>
      <c r="H138" s="7"/>
      <c r="I138" s="7" t="s">
        <v>1101</v>
      </c>
      <c r="J138" s="7"/>
      <c r="K138" s="7"/>
      <c r="L138" s="7"/>
      <c r="M138" s="7"/>
      <c r="N138" s="7"/>
      <c r="O138" s="7" t="s">
        <v>847</v>
      </c>
      <c r="P138" s="7" t="s">
        <v>76</v>
      </c>
      <c r="Q138" s="7" t="s">
        <v>1095</v>
      </c>
      <c r="R138" s="7"/>
    </row>
    <row r="139" customFormat="false" ht="23.25" hidden="false" customHeight="true" outlineLevel="0" collapsed="false">
      <c r="A139" s="7" t="s">
        <v>1102</v>
      </c>
      <c r="B139" s="7" t="s">
        <v>575</v>
      </c>
      <c r="C139" s="7" t="s">
        <v>727</v>
      </c>
      <c r="D139" s="7" t="s">
        <v>149</v>
      </c>
      <c r="E139" s="7" t="s">
        <v>129</v>
      </c>
      <c r="F139" s="7" t="s">
        <v>1103</v>
      </c>
      <c r="G139" s="7"/>
      <c r="H139" s="7"/>
      <c r="I139" s="7" t="s">
        <v>1104</v>
      </c>
      <c r="J139" s="7"/>
      <c r="K139" s="7"/>
      <c r="L139" s="7"/>
      <c r="M139" s="7"/>
      <c r="N139" s="7"/>
      <c r="O139" s="7" t="s">
        <v>847</v>
      </c>
      <c r="P139" s="7" t="s">
        <v>76</v>
      </c>
      <c r="Q139" s="7" t="s">
        <v>1105</v>
      </c>
      <c r="R139" s="7"/>
    </row>
    <row r="140" customFormat="false" ht="23.25" hidden="false" customHeight="true" outlineLevel="0" collapsed="false">
      <c r="A140" s="7" t="s">
        <v>1106</v>
      </c>
      <c r="B140" s="7" t="s">
        <v>429</v>
      </c>
      <c r="C140" s="7" t="s">
        <v>727</v>
      </c>
      <c r="D140" s="7" t="s">
        <v>149</v>
      </c>
      <c r="E140" s="7" t="s">
        <v>129</v>
      </c>
      <c r="F140" s="7" t="s">
        <v>1107</v>
      </c>
      <c r="G140" s="7"/>
      <c r="H140" s="7"/>
      <c r="I140" s="7" t="s">
        <v>1108</v>
      </c>
      <c r="J140" s="7"/>
      <c r="K140" s="7"/>
      <c r="L140" s="7"/>
      <c r="M140" s="7"/>
      <c r="N140" s="7"/>
      <c r="O140" s="7" t="s">
        <v>847</v>
      </c>
      <c r="P140" s="7" t="s">
        <v>76</v>
      </c>
      <c r="Q140" s="7" t="s">
        <v>1095</v>
      </c>
      <c r="R140" s="7"/>
    </row>
    <row r="141" customFormat="false" ht="23.25" hidden="false" customHeight="true" outlineLevel="0" collapsed="false">
      <c r="A141" s="7" t="s">
        <v>1109</v>
      </c>
      <c r="B141" s="7" t="s">
        <v>610</v>
      </c>
      <c r="C141" s="7" t="s">
        <v>727</v>
      </c>
      <c r="D141" s="7" t="s">
        <v>149</v>
      </c>
      <c r="E141" s="7" t="s">
        <v>53</v>
      </c>
      <c r="F141" s="7" t="s">
        <v>1110</v>
      </c>
      <c r="G141" s="7"/>
      <c r="H141" s="7"/>
      <c r="I141" s="7" t="s">
        <v>1111</v>
      </c>
      <c r="J141" s="7"/>
      <c r="K141" s="7"/>
      <c r="L141" s="7"/>
      <c r="M141" s="7"/>
      <c r="N141" s="7"/>
      <c r="O141" s="7" t="s">
        <v>772</v>
      </c>
      <c r="P141" s="7" t="s">
        <v>73</v>
      </c>
      <c r="Q141" s="7" t="s">
        <v>1112</v>
      </c>
      <c r="R141" s="7"/>
    </row>
    <row r="142" customFormat="false" ht="57" hidden="false" customHeight="true" outlineLevel="0" collapsed="false">
      <c r="A142" s="7" t="s">
        <v>1113</v>
      </c>
      <c r="B142" s="7" t="s">
        <v>254</v>
      </c>
      <c r="C142" s="7" t="s">
        <v>727</v>
      </c>
      <c r="D142" s="7" t="s">
        <v>149</v>
      </c>
      <c r="E142" s="7" t="s">
        <v>129</v>
      </c>
      <c r="F142" s="7" t="s">
        <v>1114</v>
      </c>
      <c r="G142" s="7"/>
      <c r="H142" s="7"/>
      <c r="I142" s="7" t="s">
        <v>1115</v>
      </c>
      <c r="J142" s="7"/>
      <c r="K142" s="7"/>
      <c r="L142" s="7"/>
      <c r="M142" s="7"/>
      <c r="N142" s="7"/>
      <c r="O142" s="7" t="s">
        <v>847</v>
      </c>
      <c r="P142" s="7" t="s">
        <v>76</v>
      </c>
      <c r="Q142" s="7" t="s">
        <v>1116</v>
      </c>
      <c r="R142" s="7"/>
    </row>
    <row r="143" customFormat="false" ht="15" hidden="false" customHeight="true" outlineLevel="0" collapsed="false">
      <c r="A143" s="7" t="s">
        <v>1117</v>
      </c>
      <c r="B143" s="7" t="s">
        <v>476</v>
      </c>
      <c r="C143" s="7" t="s">
        <v>727</v>
      </c>
      <c r="D143" s="7" t="s">
        <v>149</v>
      </c>
      <c r="E143" s="7" t="s">
        <v>129</v>
      </c>
      <c r="F143" s="7" t="s">
        <v>1118</v>
      </c>
      <c r="G143" s="7"/>
      <c r="H143" s="7"/>
      <c r="I143" s="7" t="s">
        <v>1119</v>
      </c>
      <c r="J143" s="7"/>
      <c r="K143" s="7"/>
      <c r="L143" s="7"/>
      <c r="M143" s="7"/>
      <c r="N143" s="7"/>
      <c r="O143" s="7" t="s">
        <v>847</v>
      </c>
      <c r="P143" s="7" t="s">
        <v>76</v>
      </c>
      <c r="Q143" s="7" t="s">
        <v>1120</v>
      </c>
      <c r="R143" s="7"/>
    </row>
    <row r="144" customFormat="false" ht="23.25" hidden="false" customHeight="true" outlineLevel="0" collapsed="false">
      <c r="A144" s="7" t="s">
        <v>1121</v>
      </c>
      <c r="B144" s="7" t="s">
        <v>239</v>
      </c>
      <c r="C144" s="7" t="s">
        <v>727</v>
      </c>
      <c r="D144" s="7" t="s">
        <v>149</v>
      </c>
      <c r="E144" s="7" t="s">
        <v>129</v>
      </c>
      <c r="F144" s="7" t="s">
        <v>1122</v>
      </c>
      <c r="G144" s="7"/>
      <c r="H144" s="7"/>
      <c r="I144" s="7" t="s">
        <v>1123</v>
      </c>
      <c r="J144" s="7"/>
      <c r="K144" s="7"/>
      <c r="L144" s="7"/>
      <c r="M144" s="7"/>
      <c r="N144" s="7"/>
      <c r="O144" s="7" t="s">
        <v>847</v>
      </c>
      <c r="P144" s="7" t="s">
        <v>76</v>
      </c>
      <c r="Q144" s="7" t="s">
        <v>848</v>
      </c>
      <c r="R144" s="7"/>
    </row>
    <row r="145" customFormat="false" ht="15" hidden="false" customHeight="true" outlineLevel="0" collapsed="false">
      <c r="A145" s="7" t="s">
        <v>1124</v>
      </c>
      <c r="B145" s="7" t="s">
        <v>437</v>
      </c>
      <c r="C145" s="7" t="s">
        <v>727</v>
      </c>
      <c r="D145" s="7" t="s">
        <v>149</v>
      </c>
      <c r="E145" s="7" t="s">
        <v>59</v>
      </c>
      <c r="F145" s="7" t="s">
        <v>1125</v>
      </c>
      <c r="G145" s="7"/>
      <c r="H145" s="7"/>
      <c r="I145" s="7" t="s">
        <v>1126</v>
      </c>
      <c r="J145" s="7"/>
      <c r="K145" s="7"/>
      <c r="L145" s="7"/>
      <c r="M145" s="7"/>
      <c r="N145" s="7"/>
      <c r="O145" s="7" t="s">
        <v>1127</v>
      </c>
      <c r="P145" s="7" t="s">
        <v>73</v>
      </c>
      <c r="Q145" s="7" t="s">
        <v>1128</v>
      </c>
      <c r="R145" s="7"/>
    </row>
    <row r="146" customFormat="false" ht="15" hidden="false" customHeight="true" outlineLevel="0" collapsed="false">
      <c r="A146" s="7" t="s">
        <v>1129</v>
      </c>
      <c r="B146" s="7" t="s">
        <v>578</v>
      </c>
      <c r="C146" s="7" t="s">
        <v>727</v>
      </c>
      <c r="D146" s="7" t="s">
        <v>149</v>
      </c>
      <c r="E146" s="7" t="s">
        <v>59</v>
      </c>
      <c r="F146" s="7" t="s">
        <v>1130</v>
      </c>
      <c r="G146" s="7"/>
      <c r="H146" s="7"/>
      <c r="I146" s="7" t="s">
        <v>1131</v>
      </c>
      <c r="J146" s="7"/>
      <c r="K146" s="7"/>
      <c r="L146" s="7"/>
      <c r="M146" s="7"/>
      <c r="N146" s="7"/>
      <c r="O146" s="7" t="s">
        <v>1127</v>
      </c>
      <c r="P146" s="7" t="s">
        <v>73</v>
      </c>
      <c r="Q146" s="7" t="s">
        <v>1128</v>
      </c>
      <c r="R146" s="7"/>
    </row>
    <row r="147" customFormat="false" ht="23.25" hidden="false" customHeight="true" outlineLevel="0" collapsed="false">
      <c r="A147" s="7" t="s">
        <v>1132</v>
      </c>
      <c r="B147" s="7" t="s">
        <v>353</v>
      </c>
      <c r="C147" s="7" t="s">
        <v>727</v>
      </c>
      <c r="D147" s="7" t="s">
        <v>149</v>
      </c>
      <c r="E147" s="7" t="s">
        <v>129</v>
      </c>
      <c r="F147" s="7" t="s">
        <v>1122</v>
      </c>
      <c r="G147" s="7"/>
      <c r="H147" s="7"/>
      <c r="I147" s="7" t="s">
        <v>1133</v>
      </c>
      <c r="J147" s="7"/>
      <c r="K147" s="7"/>
      <c r="L147" s="7"/>
      <c r="M147" s="7"/>
      <c r="N147" s="7"/>
      <c r="O147" s="7" t="s">
        <v>847</v>
      </c>
      <c r="P147" s="7" t="s">
        <v>76</v>
      </c>
      <c r="Q147" s="7" t="s">
        <v>848</v>
      </c>
      <c r="R147" s="7"/>
    </row>
    <row r="148" customFormat="false" ht="34.5" hidden="false" customHeight="true" outlineLevel="0" collapsed="false">
      <c r="A148" s="7" t="s">
        <v>1134</v>
      </c>
      <c r="B148" s="7" t="s">
        <v>331</v>
      </c>
      <c r="C148" s="7" t="s">
        <v>727</v>
      </c>
      <c r="D148" s="7" t="s">
        <v>149</v>
      </c>
      <c r="E148" s="7" t="s">
        <v>129</v>
      </c>
      <c r="F148" s="7" t="s">
        <v>1122</v>
      </c>
      <c r="G148" s="7"/>
      <c r="H148" s="7"/>
      <c r="I148" s="7" t="s">
        <v>1135</v>
      </c>
      <c r="J148" s="7"/>
      <c r="K148" s="7"/>
      <c r="L148" s="7"/>
      <c r="M148" s="7"/>
      <c r="N148" s="7"/>
      <c r="O148" s="7" t="s">
        <v>847</v>
      </c>
      <c r="P148" s="7" t="s">
        <v>76</v>
      </c>
      <c r="Q148" s="7" t="s">
        <v>1128</v>
      </c>
      <c r="R148" s="7"/>
    </row>
    <row r="149" customFormat="false" ht="34.5" hidden="false" customHeight="true" outlineLevel="0" collapsed="false">
      <c r="A149" s="7" t="s">
        <v>1136</v>
      </c>
      <c r="B149" s="7" t="s">
        <v>420</v>
      </c>
      <c r="C149" s="7" t="s">
        <v>727</v>
      </c>
      <c r="D149" s="7" t="s">
        <v>149</v>
      </c>
      <c r="E149" s="7" t="s">
        <v>129</v>
      </c>
      <c r="F149" s="7" t="s">
        <v>1122</v>
      </c>
      <c r="G149" s="7"/>
      <c r="H149" s="7"/>
      <c r="I149" s="7" t="s">
        <v>1137</v>
      </c>
      <c r="J149" s="7"/>
      <c r="K149" s="7"/>
      <c r="L149" s="7"/>
      <c r="M149" s="7"/>
      <c r="N149" s="7"/>
      <c r="O149" s="7" t="s">
        <v>847</v>
      </c>
      <c r="P149" s="7" t="s">
        <v>76</v>
      </c>
      <c r="Q149" s="7" t="s">
        <v>1128</v>
      </c>
      <c r="R149" s="7"/>
    </row>
    <row r="150" customFormat="false" ht="15" hidden="false" customHeight="true" outlineLevel="0" collapsed="false">
      <c r="A150" s="7" t="s">
        <v>1138</v>
      </c>
      <c r="B150" s="7" t="s">
        <v>178</v>
      </c>
      <c r="C150" s="7" t="s">
        <v>727</v>
      </c>
      <c r="D150" s="7" t="s">
        <v>149</v>
      </c>
      <c r="E150" s="7" t="s">
        <v>129</v>
      </c>
      <c r="F150" s="7" t="s">
        <v>1122</v>
      </c>
      <c r="G150" s="7"/>
      <c r="H150" s="7"/>
      <c r="I150" s="7" t="s">
        <v>1139</v>
      </c>
      <c r="J150" s="7"/>
      <c r="K150" s="7"/>
      <c r="L150" s="7"/>
      <c r="M150" s="7"/>
      <c r="N150" s="7"/>
      <c r="O150" s="7" t="s">
        <v>847</v>
      </c>
      <c r="P150" s="7" t="s">
        <v>76</v>
      </c>
      <c r="Q150" s="7" t="s">
        <v>848</v>
      </c>
      <c r="R150" s="7"/>
    </row>
    <row r="151" customFormat="false" ht="34.5" hidden="false" customHeight="true" outlineLevel="0" collapsed="false">
      <c r="A151" s="7" t="s">
        <v>1140</v>
      </c>
      <c r="B151" s="7" t="s">
        <v>342</v>
      </c>
      <c r="C151" s="7" t="s">
        <v>727</v>
      </c>
      <c r="D151" s="7" t="s">
        <v>149</v>
      </c>
      <c r="E151" s="7" t="s">
        <v>129</v>
      </c>
      <c r="F151" s="7" t="s">
        <v>1141</v>
      </c>
      <c r="G151" s="7"/>
      <c r="H151" s="7"/>
      <c r="I151" s="7" t="s">
        <v>1142</v>
      </c>
      <c r="J151" s="7"/>
      <c r="K151" s="7"/>
      <c r="L151" s="7"/>
      <c r="M151" s="7"/>
      <c r="N151" s="7"/>
      <c r="O151" s="7" t="s">
        <v>847</v>
      </c>
      <c r="P151" s="7" t="s">
        <v>76</v>
      </c>
      <c r="Q151" s="7" t="s">
        <v>1095</v>
      </c>
      <c r="R151" s="7"/>
    </row>
    <row r="152" customFormat="false" ht="34.5" hidden="false" customHeight="true" outlineLevel="0" collapsed="false">
      <c r="A152" s="7" t="s">
        <v>1143</v>
      </c>
      <c r="B152" s="7" t="s">
        <v>348</v>
      </c>
      <c r="C152" s="7" t="s">
        <v>727</v>
      </c>
      <c r="D152" s="7" t="s">
        <v>149</v>
      </c>
      <c r="E152" s="7" t="s">
        <v>47</v>
      </c>
      <c r="F152" s="7" t="s">
        <v>1144</v>
      </c>
      <c r="G152" s="7"/>
      <c r="H152" s="7"/>
      <c r="I152" s="7" t="s">
        <v>1145</v>
      </c>
      <c r="J152" s="7"/>
      <c r="K152" s="7"/>
      <c r="L152" s="7"/>
      <c r="M152" s="7"/>
      <c r="N152" s="7"/>
      <c r="O152" s="7" t="s">
        <v>1146</v>
      </c>
      <c r="P152" s="7" t="s">
        <v>76</v>
      </c>
      <c r="Q152" s="7" t="s">
        <v>1147</v>
      </c>
      <c r="R152" s="7"/>
    </row>
    <row r="153" customFormat="false" ht="34.5" hidden="false" customHeight="true" outlineLevel="0" collapsed="false">
      <c r="A153" s="7" t="s">
        <v>1148</v>
      </c>
      <c r="B153" s="7" t="s">
        <v>418</v>
      </c>
      <c r="C153" s="7" t="s">
        <v>727</v>
      </c>
      <c r="D153" s="7" t="s">
        <v>149</v>
      </c>
      <c r="E153" s="7" t="s">
        <v>59</v>
      </c>
      <c r="F153" s="7" t="s">
        <v>1149</v>
      </c>
      <c r="G153" s="7"/>
      <c r="H153" s="7"/>
      <c r="I153" s="7" t="s">
        <v>1150</v>
      </c>
      <c r="J153" s="7"/>
      <c r="K153" s="7"/>
      <c r="L153" s="7"/>
      <c r="M153" s="7"/>
      <c r="N153" s="7"/>
      <c r="O153" s="7" t="s">
        <v>1127</v>
      </c>
      <c r="P153" s="7" t="s">
        <v>73</v>
      </c>
      <c r="Q153" s="7" t="s">
        <v>928</v>
      </c>
      <c r="R153" s="7"/>
    </row>
    <row r="154" customFormat="false" ht="34.5" hidden="false" customHeight="true" outlineLevel="0" collapsed="false">
      <c r="A154" s="7" t="s">
        <v>1151</v>
      </c>
      <c r="B154" s="7" t="s">
        <v>357</v>
      </c>
      <c r="C154" s="7" t="s">
        <v>727</v>
      </c>
      <c r="D154" s="7" t="s">
        <v>149</v>
      </c>
      <c r="E154" s="7" t="s">
        <v>59</v>
      </c>
      <c r="F154" s="7" t="s">
        <v>1152</v>
      </c>
      <c r="G154" s="7"/>
      <c r="H154" s="7"/>
      <c r="I154" s="7" t="s">
        <v>1153</v>
      </c>
      <c r="J154" s="7"/>
      <c r="K154" s="7"/>
      <c r="L154" s="7"/>
      <c r="M154" s="7"/>
      <c r="N154" s="7"/>
      <c r="O154" s="7" t="s">
        <v>1127</v>
      </c>
      <c r="P154" s="7" t="s">
        <v>73</v>
      </c>
      <c r="Q154" s="7" t="s">
        <v>1154</v>
      </c>
      <c r="R154" s="7"/>
    </row>
    <row r="155" customFormat="false" ht="23.25" hidden="false" customHeight="true" outlineLevel="0" collapsed="false">
      <c r="A155" s="7" t="s">
        <v>1155</v>
      </c>
      <c r="B155" s="7" t="s">
        <v>266</v>
      </c>
      <c r="C155" s="7" t="s">
        <v>727</v>
      </c>
      <c r="D155" s="7" t="s">
        <v>149</v>
      </c>
      <c r="E155" s="7" t="s">
        <v>129</v>
      </c>
      <c r="F155" s="7" t="s">
        <v>1156</v>
      </c>
      <c r="G155" s="7"/>
      <c r="H155" s="7"/>
      <c r="I155" s="7" t="s">
        <v>1157</v>
      </c>
      <c r="J155" s="7"/>
      <c r="K155" s="7"/>
      <c r="L155" s="7"/>
      <c r="M155" s="7"/>
      <c r="N155" s="7"/>
      <c r="O155" s="7" t="s">
        <v>847</v>
      </c>
      <c r="P155" s="7" t="s">
        <v>76</v>
      </c>
      <c r="Q155" s="7" t="s">
        <v>1158</v>
      </c>
      <c r="R155" s="7"/>
    </row>
    <row r="156" customFormat="false" ht="23.25" hidden="false" customHeight="true" outlineLevel="0" collapsed="false">
      <c r="A156" s="7" t="s">
        <v>1159</v>
      </c>
      <c r="B156" s="7" t="s">
        <v>566</v>
      </c>
      <c r="C156" s="7" t="s">
        <v>727</v>
      </c>
      <c r="D156" s="7" t="s">
        <v>149</v>
      </c>
      <c r="E156" s="7" t="s">
        <v>129</v>
      </c>
      <c r="F156" s="7" t="s">
        <v>1160</v>
      </c>
      <c r="G156" s="7"/>
      <c r="H156" s="7"/>
      <c r="I156" s="7" t="s">
        <v>1161</v>
      </c>
      <c r="J156" s="7"/>
      <c r="K156" s="7"/>
      <c r="L156" s="7"/>
      <c r="M156" s="7"/>
      <c r="N156" s="7"/>
      <c r="O156" s="7" t="s">
        <v>847</v>
      </c>
      <c r="P156" s="7" t="s">
        <v>76</v>
      </c>
      <c r="Q156" s="7" t="s">
        <v>1162</v>
      </c>
      <c r="R156" s="7"/>
    </row>
    <row r="157" customFormat="false" ht="23.25" hidden="false" customHeight="true" outlineLevel="0" collapsed="false">
      <c r="A157" s="7" t="s">
        <v>1163</v>
      </c>
      <c r="B157" s="7" t="s">
        <v>416</v>
      </c>
      <c r="C157" s="7" t="s">
        <v>727</v>
      </c>
      <c r="D157" s="7" t="s">
        <v>149</v>
      </c>
      <c r="E157" s="7" t="s">
        <v>59</v>
      </c>
      <c r="F157" s="7" t="s">
        <v>1164</v>
      </c>
      <c r="G157" s="7"/>
      <c r="H157" s="7"/>
      <c r="I157" s="7" t="s">
        <v>1165</v>
      </c>
      <c r="J157" s="7"/>
      <c r="K157" s="7"/>
      <c r="L157" s="7"/>
      <c r="M157" s="7"/>
      <c r="N157" s="7"/>
      <c r="O157" s="7" t="s">
        <v>1127</v>
      </c>
      <c r="P157" s="7" t="s">
        <v>73</v>
      </c>
      <c r="Q157" s="7" t="s">
        <v>1166</v>
      </c>
      <c r="R157" s="7"/>
    </row>
    <row r="158" customFormat="false" ht="34.5" hidden="false" customHeight="true" outlineLevel="0" collapsed="false">
      <c r="A158" s="7" t="s">
        <v>1167</v>
      </c>
      <c r="B158" s="7" t="s">
        <v>591</v>
      </c>
      <c r="C158" s="7" t="s">
        <v>727</v>
      </c>
      <c r="D158" s="7" t="s">
        <v>149</v>
      </c>
      <c r="E158" s="7" t="s">
        <v>129</v>
      </c>
      <c r="F158" s="7" t="s">
        <v>1168</v>
      </c>
      <c r="G158" s="7"/>
      <c r="H158" s="7"/>
      <c r="I158" s="7" t="s">
        <v>1169</v>
      </c>
      <c r="J158" s="7"/>
      <c r="K158" s="7"/>
      <c r="L158" s="7"/>
      <c r="M158" s="7"/>
      <c r="N158" s="7"/>
      <c r="O158" s="7" t="s">
        <v>847</v>
      </c>
      <c r="P158" s="7" t="s">
        <v>76</v>
      </c>
      <c r="Q158" s="7" t="s">
        <v>1170</v>
      </c>
      <c r="R158" s="7"/>
    </row>
    <row r="159" customFormat="false" ht="15" hidden="false" customHeight="true" outlineLevel="0" collapsed="false">
      <c r="A159" s="7" t="s">
        <v>1171</v>
      </c>
      <c r="B159" s="7" t="s">
        <v>499</v>
      </c>
      <c r="C159" s="7" t="s">
        <v>727</v>
      </c>
      <c r="D159" s="7" t="s">
        <v>149</v>
      </c>
      <c r="E159" s="7" t="s">
        <v>129</v>
      </c>
      <c r="F159" s="7"/>
      <c r="G159" s="7"/>
      <c r="H159" s="7"/>
      <c r="I159" s="7" t="s">
        <v>1172</v>
      </c>
      <c r="J159" s="7"/>
      <c r="K159" s="7"/>
      <c r="L159" s="7"/>
      <c r="M159" s="7"/>
      <c r="N159" s="7"/>
      <c r="O159" s="7" t="s">
        <v>847</v>
      </c>
      <c r="P159" s="7" t="s">
        <v>76</v>
      </c>
      <c r="Q159" s="7" t="s">
        <v>928</v>
      </c>
      <c r="R159" s="7"/>
    </row>
    <row r="160" customFormat="false" ht="34.5" hidden="false" customHeight="true" outlineLevel="0" collapsed="false">
      <c r="A160" s="7" t="s">
        <v>1173</v>
      </c>
      <c r="B160" s="7" t="s">
        <v>554</v>
      </c>
      <c r="C160" s="7" t="s">
        <v>727</v>
      </c>
      <c r="D160" s="7" t="s">
        <v>149</v>
      </c>
      <c r="E160" s="7" t="s">
        <v>129</v>
      </c>
      <c r="F160" s="7" t="s">
        <v>1174</v>
      </c>
      <c r="G160" s="7"/>
      <c r="H160" s="7"/>
      <c r="I160" s="7" t="s">
        <v>1175</v>
      </c>
      <c r="J160" s="7"/>
      <c r="K160" s="7"/>
      <c r="L160" s="7"/>
      <c r="M160" s="7"/>
      <c r="N160" s="7"/>
      <c r="O160" s="7" t="s">
        <v>847</v>
      </c>
      <c r="P160" s="7" t="s">
        <v>76</v>
      </c>
      <c r="Q160" s="7" t="s">
        <v>928</v>
      </c>
      <c r="R160" s="7"/>
    </row>
    <row r="161" customFormat="false" ht="34.5" hidden="false" customHeight="true" outlineLevel="0" collapsed="false">
      <c r="A161" s="7" t="s">
        <v>1176</v>
      </c>
      <c r="B161" s="7" t="s">
        <v>614</v>
      </c>
      <c r="C161" s="7" t="s">
        <v>727</v>
      </c>
      <c r="D161" s="7" t="s">
        <v>149</v>
      </c>
      <c r="E161" s="7" t="s">
        <v>129</v>
      </c>
      <c r="F161" s="7"/>
      <c r="G161" s="7"/>
      <c r="H161" s="7"/>
      <c r="I161" s="7" t="s">
        <v>1177</v>
      </c>
      <c r="J161" s="7"/>
      <c r="K161" s="7"/>
      <c r="L161" s="7"/>
      <c r="M161" s="7"/>
      <c r="N161" s="7"/>
      <c r="O161" s="7" t="s">
        <v>847</v>
      </c>
      <c r="P161" s="7" t="s">
        <v>76</v>
      </c>
      <c r="Q161" s="7" t="s">
        <v>1178</v>
      </c>
      <c r="R161" s="7"/>
    </row>
    <row r="162" customFormat="false" ht="34.5" hidden="false" customHeight="true" outlineLevel="0" collapsed="false">
      <c r="A162" s="7" t="s">
        <v>1179</v>
      </c>
      <c r="B162" s="7" t="s">
        <v>650</v>
      </c>
      <c r="C162" s="7" t="s">
        <v>727</v>
      </c>
      <c r="D162" s="7" t="s">
        <v>149</v>
      </c>
      <c r="E162" s="7" t="s">
        <v>129</v>
      </c>
      <c r="F162" s="7" t="s">
        <v>1180</v>
      </c>
      <c r="G162" s="7"/>
      <c r="H162" s="7"/>
      <c r="I162" s="7" t="s">
        <v>1181</v>
      </c>
      <c r="J162" s="7"/>
      <c r="K162" s="7"/>
      <c r="L162" s="7"/>
      <c r="M162" s="7"/>
      <c r="N162" s="7"/>
      <c r="O162" s="7" t="s">
        <v>847</v>
      </c>
      <c r="P162" s="7" t="s">
        <v>76</v>
      </c>
      <c r="Q162" s="7" t="s">
        <v>1182</v>
      </c>
      <c r="R162" s="7"/>
    </row>
    <row r="163" customFormat="false" ht="23.25" hidden="false" customHeight="true" outlineLevel="0" collapsed="false">
      <c r="A163" s="7" t="s">
        <v>1183</v>
      </c>
      <c r="B163" s="7" t="s">
        <v>600</v>
      </c>
      <c r="C163" s="7" t="s">
        <v>727</v>
      </c>
      <c r="D163" s="7" t="s">
        <v>149</v>
      </c>
      <c r="E163" s="7" t="s">
        <v>23</v>
      </c>
      <c r="F163" s="7" t="s">
        <v>1184</v>
      </c>
      <c r="G163" s="7"/>
      <c r="H163" s="7" t="s">
        <v>1185</v>
      </c>
      <c r="I163" s="7" t="s">
        <v>1186</v>
      </c>
      <c r="J163" s="7"/>
      <c r="K163" s="7"/>
      <c r="L163" s="7"/>
      <c r="M163" s="7"/>
      <c r="N163" s="7" t="s">
        <v>1187</v>
      </c>
      <c r="O163" s="7" t="s">
        <v>731</v>
      </c>
      <c r="P163" s="7" t="s">
        <v>70</v>
      </c>
      <c r="Q163" s="7" t="s">
        <v>1188</v>
      </c>
      <c r="R163" s="7"/>
    </row>
    <row r="164" customFormat="false" ht="23.25" hidden="false" customHeight="true" outlineLevel="0" collapsed="false">
      <c r="A164" s="7" t="s">
        <v>1189</v>
      </c>
      <c r="B164" s="7" t="s">
        <v>513</v>
      </c>
      <c r="C164" s="7" t="s">
        <v>727</v>
      </c>
      <c r="D164" s="7" t="s">
        <v>149</v>
      </c>
      <c r="E164" s="7" t="s">
        <v>135</v>
      </c>
      <c r="F164" s="7"/>
      <c r="G164" s="7"/>
      <c r="H164" s="7"/>
      <c r="I164" s="7" t="s">
        <v>1190</v>
      </c>
      <c r="J164" s="7"/>
      <c r="K164" s="7"/>
      <c r="L164" s="7"/>
      <c r="M164" s="7"/>
      <c r="N164" s="7"/>
      <c r="O164" s="7" t="s">
        <v>778</v>
      </c>
      <c r="P164" s="7" t="s">
        <v>73</v>
      </c>
      <c r="Q164" s="7" t="s">
        <v>779</v>
      </c>
      <c r="R164" s="7"/>
    </row>
    <row r="165" customFormat="false" ht="23.25" hidden="false" customHeight="true" outlineLevel="0" collapsed="false">
      <c r="A165" s="7" t="s">
        <v>1191</v>
      </c>
      <c r="B165" s="7" t="s">
        <v>389</v>
      </c>
      <c r="C165" s="7" t="s">
        <v>727</v>
      </c>
      <c r="D165" s="7" t="s">
        <v>149</v>
      </c>
      <c r="E165" s="7" t="s">
        <v>135</v>
      </c>
      <c r="F165" s="7"/>
      <c r="G165" s="7"/>
      <c r="H165" s="7"/>
      <c r="I165" s="7" t="s">
        <v>1192</v>
      </c>
      <c r="J165" s="7"/>
      <c r="K165" s="7"/>
      <c r="L165" s="7"/>
      <c r="M165" s="7"/>
      <c r="N165" s="7"/>
      <c r="O165" s="7" t="s">
        <v>778</v>
      </c>
      <c r="P165" s="7" t="s">
        <v>73</v>
      </c>
      <c r="Q165" s="7" t="s">
        <v>1193</v>
      </c>
      <c r="R165" s="7"/>
    </row>
    <row r="166" customFormat="false" ht="34.5" hidden="false" customHeight="true" outlineLevel="0" collapsed="false">
      <c r="A166" s="7" t="s">
        <v>1194</v>
      </c>
      <c r="B166" s="7" t="s">
        <v>439</v>
      </c>
      <c r="C166" s="7" t="s">
        <v>727</v>
      </c>
      <c r="D166" s="7" t="s">
        <v>149</v>
      </c>
      <c r="E166" s="7" t="s">
        <v>135</v>
      </c>
      <c r="F166" s="7"/>
      <c r="G166" s="7"/>
      <c r="H166" s="7"/>
      <c r="I166" s="7" t="s">
        <v>1195</v>
      </c>
      <c r="J166" s="7"/>
      <c r="K166" s="7"/>
      <c r="L166" s="7"/>
      <c r="M166" s="7"/>
      <c r="N166" s="7"/>
      <c r="O166" s="7" t="s">
        <v>778</v>
      </c>
      <c r="P166" s="7" t="s">
        <v>73</v>
      </c>
      <c r="Q166" s="7" t="s">
        <v>1178</v>
      </c>
      <c r="R166" s="7"/>
    </row>
    <row r="167" customFormat="false" ht="23.25" hidden="false" customHeight="true" outlineLevel="0" collapsed="false">
      <c r="A167" s="7" t="s">
        <v>1196</v>
      </c>
      <c r="B167" s="7" t="s">
        <v>470</v>
      </c>
      <c r="C167" s="7" t="s">
        <v>727</v>
      </c>
      <c r="D167" s="7" t="s">
        <v>149</v>
      </c>
      <c r="E167" s="7" t="s">
        <v>135</v>
      </c>
      <c r="F167" s="7"/>
      <c r="G167" s="7"/>
      <c r="H167" s="7"/>
      <c r="I167" s="7" t="s">
        <v>1197</v>
      </c>
      <c r="J167" s="7"/>
      <c r="K167" s="7"/>
      <c r="L167" s="7"/>
      <c r="M167" s="7"/>
      <c r="N167" s="7"/>
      <c r="O167" s="7" t="s">
        <v>778</v>
      </c>
      <c r="P167" s="7" t="s">
        <v>73</v>
      </c>
      <c r="Q167" s="7" t="s">
        <v>1178</v>
      </c>
      <c r="R167" s="7"/>
    </row>
    <row r="168" customFormat="false" ht="23.25" hidden="false" customHeight="true" outlineLevel="0" collapsed="false">
      <c r="A168" s="7" t="s">
        <v>1198</v>
      </c>
      <c r="B168" s="7" t="s">
        <v>159</v>
      </c>
      <c r="C168" s="7" t="s">
        <v>727</v>
      </c>
      <c r="D168" s="7" t="s">
        <v>153</v>
      </c>
      <c r="E168" s="7" t="s">
        <v>23</v>
      </c>
      <c r="F168" s="7" t="s">
        <v>1199</v>
      </c>
      <c r="G168" s="7"/>
      <c r="H168" s="7"/>
      <c r="I168" s="7" t="s">
        <v>1200</v>
      </c>
      <c r="J168" s="7"/>
      <c r="K168" s="7"/>
      <c r="L168" s="7"/>
      <c r="M168" s="7"/>
      <c r="N168" s="7"/>
      <c r="O168" s="7" t="s">
        <v>731</v>
      </c>
      <c r="P168" s="7" t="s">
        <v>73</v>
      </c>
      <c r="Q168" s="7" t="s">
        <v>1201</v>
      </c>
      <c r="R168" s="7" t="s">
        <v>1202</v>
      </c>
    </row>
    <row r="169" customFormat="false" ht="23.25" hidden="false" customHeight="true" outlineLevel="0" collapsed="false">
      <c r="A169" s="7" t="s">
        <v>1203</v>
      </c>
      <c r="B169" s="7" t="s">
        <v>163</v>
      </c>
      <c r="C169" s="7" t="s">
        <v>727</v>
      </c>
      <c r="D169" s="7" t="s">
        <v>153</v>
      </c>
      <c r="E169" s="7" t="s">
        <v>23</v>
      </c>
      <c r="F169" s="7" t="s">
        <v>1204</v>
      </c>
      <c r="G169" s="7"/>
      <c r="H169" s="7"/>
      <c r="I169" s="7" t="s">
        <v>1200</v>
      </c>
      <c r="J169" s="7"/>
      <c r="K169" s="7"/>
      <c r="L169" s="7"/>
      <c r="M169" s="7"/>
      <c r="N169" s="7"/>
      <c r="O169" s="7" t="s">
        <v>731</v>
      </c>
      <c r="P169" s="7" t="s">
        <v>73</v>
      </c>
      <c r="Q169" s="7" t="s">
        <v>1201</v>
      </c>
      <c r="R169" s="7" t="s">
        <v>1205</v>
      </c>
    </row>
    <row r="170" customFormat="false" ht="23.25" hidden="false" customHeight="true" outlineLevel="0" collapsed="false">
      <c r="A170" s="7" t="s">
        <v>1206</v>
      </c>
      <c r="B170" s="7" t="s">
        <v>167</v>
      </c>
      <c r="C170" s="7" t="s">
        <v>727</v>
      </c>
      <c r="D170" s="7" t="s">
        <v>153</v>
      </c>
      <c r="E170" s="7" t="s">
        <v>23</v>
      </c>
      <c r="F170" s="7" t="s">
        <v>1207</v>
      </c>
      <c r="G170" s="7"/>
      <c r="H170" s="7"/>
      <c r="I170" s="7" t="s">
        <v>1200</v>
      </c>
      <c r="J170" s="7"/>
      <c r="K170" s="7"/>
      <c r="L170" s="7"/>
      <c r="M170" s="7"/>
      <c r="N170" s="7"/>
      <c r="O170" s="7" t="s">
        <v>731</v>
      </c>
      <c r="P170" s="7" t="s">
        <v>73</v>
      </c>
      <c r="Q170" s="7" t="s">
        <v>1201</v>
      </c>
      <c r="R170" s="7"/>
    </row>
    <row r="171" customFormat="false" ht="34.5" hidden="false" customHeight="true" outlineLevel="0" collapsed="false">
      <c r="A171" s="7" t="s">
        <v>1208</v>
      </c>
      <c r="B171" s="7" t="s">
        <v>175</v>
      </c>
      <c r="C171" s="7" t="s">
        <v>727</v>
      </c>
      <c r="D171" s="7" t="s">
        <v>153</v>
      </c>
      <c r="E171" s="7" t="s">
        <v>23</v>
      </c>
      <c r="F171" s="7" t="s">
        <v>1209</v>
      </c>
      <c r="G171" s="7"/>
      <c r="H171" s="7"/>
      <c r="I171" s="7" t="s">
        <v>1200</v>
      </c>
      <c r="J171" s="7"/>
      <c r="K171" s="7"/>
      <c r="L171" s="7"/>
      <c r="M171" s="7"/>
      <c r="N171" s="7"/>
      <c r="O171" s="7" t="s">
        <v>731</v>
      </c>
      <c r="P171" s="7" t="s">
        <v>73</v>
      </c>
      <c r="Q171" s="7" t="s">
        <v>1201</v>
      </c>
      <c r="R171" s="7"/>
    </row>
    <row r="172" customFormat="false" ht="45.75" hidden="false" customHeight="true" outlineLevel="0" collapsed="false">
      <c r="A172" s="7" t="s">
        <v>1210</v>
      </c>
      <c r="B172" s="7" t="s">
        <v>228</v>
      </c>
      <c r="C172" s="7" t="s">
        <v>727</v>
      </c>
      <c r="D172" s="7" t="s">
        <v>153</v>
      </c>
      <c r="E172" s="7" t="s">
        <v>23</v>
      </c>
      <c r="F172" s="7" t="s">
        <v>1211</v>
      </c>
      <c r="G172" s="7"/>
      <c r="H172" s="7"/>
      <c r="I172" s="7" t="s">
        <v>1200</v>
      </c>
      <c r="J172" s="7"/>
      <c r="K172" s="7"/>
      <c r="L172" s="7"/>
      <c r="M172" s="7"/>
      <c r="N172" s="7"/>
      <c r="O172" s="7" t="s">
        <v>731</v>
      </c>
      <c r="P172" s="7" t="s">
        <v>73</v>
      </c>
      <c r="Q172" s="7" t="s">
        <v>1201</v>
      </c>
      <c r="R172" s="7"/>
    </row>
    <row r="173" customFormat="false" ht="23.25" hidden="false" customHeight="true" outlineLevel="0" collapsed="false">
      <c r="A173" s="7" t="s">
        <v>1212</v>
      </c>
      <c r="B173" s="7" t="s">
        <v>272</v>
      </c>
      <c r="C173" s="7" t="s">
        <v>727</v>
      </c>
      <c r="D173" s="7" t="s">
        <v>153</v>
      </c>
      <c r="E173" s="7" t="s">
        <v>23</v>
      </c>
      <c r="F173" s="7" t="s">
        <v>1213</v>
      </c>
      <c r="G173" s="7"/>
      <c r="H173" s="7"/>
      <c r="I173" s="7" t="s">
        <v>1200</v>
      </c>
      <c r="J173" s="7"/>
      <c r="K173" s="7"/>
      <c r="L173" s="7"/>
      <c r="M173" s="7"/>
      <c r="N173" s="7"/>
      <c r="O173" s="7" t="s">
        <v>731</v>
      </c>
      <c r="P173" s="7" t="s">
        <v>73</v>
      </c>
      <c r="Q173" s="7" t="s">
        <v>1201</v>
      </c>
      <c r="R173" s="7"/>
    </row>
    <row r="174" customFormat="false" ht="23.25" hidden="false" customHeight="true" outlineLevel="0" collapsed="false">
      <c r="A174" s="7" t="s">
        <v>1214</v>
      </c>
      <c r="B174" s="7" t="s">
        <v>280</v>
      </c>
      <c r="C174" s="7" t="s">
        <v>727</v>
      </c>
      <c r="D174" s="7" t="s">
        <v>153</v>
      </c>
      <c r="E174" s="7" t="s">
        <v>23</v>
      </c>
      <c r="F174" s="7" t="s">
        <v>1215</v>
      </c>
      <c r="G174" s="7"/>
      <c r="H174" s="7"/>
      <c r="I174" s="7" t="s">
        <v>1200</v>
      </c>
      <c r="J174" s="7"/>
      <c r="K174" s="7"/>
      <c r="L174" s="7"/>
      <c r="M174" s="7"/>
      <c r="N174" s="7"/>
      <c r="O174" s="7" t="s">
        <v>731</v>
      </c>
      <c r="P174" s="7" t="s">
        <v>73</v>
      </c>
      <c r="Q174" s="7" t="s">
        <v>1201</v>
      </c>
      <c r="R174" s="7"/>
    </row>
    <row r="175" customFormat="false" ht="23.25" hidden="false" customHeight="true" outlineLevel="0" collapsed="false">
      <c r="A175" s="7" t="s">
        <v>1216</v>
      </c>
      <c r="B175" s="7" t="s">
        <v>607</v>
      </c>
      <c r="C175" s="7" t="s">
        <v>727</v>
      </c>
      <c r="D175" s="7" t="s">
        <v>153</v>
      </c>
      <c r="E175" s="7" t="s">
        <v>23</v>
      </c>
      <c r="F175" s="7" t="s">
        <v>1217</v>
      </c>
      <c r="G175" s="7"/>
      <c r="H175" s="7"/>
      <c r="I175" s="7" t="s">
        <v>1200</v>
      </c>
      <c r="J175" s="7"/>
      <c r="K175" s="7"/>
      <c r="L175" s="7"/>
      <c r="M175" s="7"/>
      <c r="N175" s="7"/>
      <c r="O175" s="7" t="s">
        <v>731</v>
      </c>
      <c r="P175" s="7" t="s">
        <v>73</v>
      </c>
      <c r="Q175" s="7" t="s">
        <v>1201</v>
      </c>
      <c r="R175" s="7"/>
    </row>
    <row r="176" customFormat="false" ht="23.25" hidden="false" customHeight="true" outlineLevel="0" collapsed="false">
      <c r="A176" s="7" t="s">
        <v>1218</v>
      </c>
      <c r="B176" s="7" t="s">
        <v>321</v>
      </c>
      <c r="C176" s="7" t="s">
        <v>727</v>
      </c>
      <c r="D176" s="7" t="s">
        <v>153</v>
      </c>
      <c r="E176" s="7" t="s">
        <v>23</v>
      </c>
      <c r="F176" s="7" t="s">
        <v>1219</v>
      </c>
      <c r="G176" s="7"/>
      <c r="H176" s="7"/>
      <c r="I176" s="7" t="s">
        <v>1200</v>
      </c>
      <c r="J176" s="7"/>
      <c r="K176" s="7"/>
      <c r="L176" s="7"/>
      <c r="M176" s="7"/>
      <c r="N176" s="7"/>
      <c r="O176" s="7" t="s">
        <v>731</v>
      </c>
      <c r="P176" s="7" t="s">
        <v>73</v>
      </c>
      <c r="Q176" s="7" t="s">
        <v>1201</v>
      </c>
      <c r="R176" s="7"/>
    </row>
    <row r="177" customFormat="false" ht="23.25" hidden="false" customHeight="true" outlineLevel="0" collapsed="false">
      <c r="A177" s="7" t="s">
        <v>1220</v>
      </c>
      <c r="B177" s="7" t="s">
        <v>378</v>
      </c>
      <c r="C177" s="7" t="s">
        <v>727</v>
      </c>
      <c r="D177" s="7" t="s">
        <v>153</v>
      </c>
      <c r="E177" s="7" t="s">
        <v>23</v>
      </c>
      <c r="F177" s="7" t="s">
        <v>1221</v>
      </c>
      <c r="G177" s="7"/>
      <c r="H177" s="7"/>
      <c r="I177" s="7" t="s">
        <v>1200</v>
      </c>
      <c r="J177" s="7"/>
      <c r="K177" s="7"/>
      <c r="L177" s="7"/>
      <c r="M177" s="7"/>
      <c r="N177" s="7"/>
      <c r="O177" s="7" t="s">
        <v>731</v>
      </c>
      <c r="P177" s="7" t="s">
        <v>73</v>
      </c>
      <c r="Q177" s="7" t="s">
        <v>1201</v>
      </c>
      <c r="R177" s="7"/>
    </row>
    <row r="178" customFormat="false" ht="23.25" hidden="false" customHeight="true" outlineLevel="0" collapsed="false">
      <c r="A178" s="7" t="s">
        <v>1222</v>
      </c>
      <c r="B178" s="7" t="s">
        <v>410</v>
      </c>
      <c r="C178" s="7" t="s">
        <v>727</v>
      </c>
      <c r="D178" s="7" t="s">
        <v>153</v>
      </c>
      <c r="E178" s="7" t="s">
        <v>23</v>
      </c>
      <c r="F178" s="7" t="s">
        <v>1223</v>
      </c>
      <c r="G178" s="7"/>
      <c r="H178" s="7"/>
      <c r="I178" s="7" t="s">
        <v>1200</v>
      </c>
      <c r="J178" s="7"/>
      <c r="K178" s="7"/>
      <c r="L178" s="7"/>
      <c r="M178" s="7"/>
      <c r="N178" s="7"/>
      <c r="O178" s="7" t="s">
        <v>731</v>
      </c>
      <c r="P178" s="7" t="s">
        <v>73</v>
      </c>
      <c r="Q178" s="7" t="s">
        <v>1201</v>
      </c>
      <c r="R178" s="7"/>
    </row>
    <row r="179" customFormat="false" ht="23.25" hidden="false" customHeight="true" outlineLevel="0" collapsed="false">
      <c r="A179" s="7" t="s">
        <v>1224</v>
      </c>
      <c r="B179" s="7" t="s">
        <v>416</v>
      </c>
      <c r="C179" s="7" t="s">
        <v>727</v>
      </c>
      <c r="D179" s="7" t="s">
        <v>153</v>
      </c>
      <c r="E179" s="7" t="s">
        <v>23</v>
      </c>
      <c r="F179" s="7" t="s">
        <v>1225</v>
      </c>
      <c r="G179" s="7"/>
      <c r="H179" s="7"/>
      <c r="I179" s="7" t="s">
        <v>1200</v>
      </c>
      <c r="J179" s="7"/>
      <c r="K179" s="7"/>
      <c r="L179" s="7"/>
      <c r="M179" s="7"/>
      <c r="N179" s="7"/>
      <c r="O179" s="7" t="s">
        <v>731</v>
      </c>
      <c r="P179" s="7" t="s">
        <v>73</v>
      </c>
      <c r="Q179" s="7" t="s">
        <v>1201</v>
      </c>
      <c r="R179" s="7"/>
    </row>
    <row r="180" customFormat="false" ht="23.25" hidden="false" customHeight="true" outlineLevel="0" collapsed="false">
      <c r="A180" s="7" t="s">
        <v>1226</v>
      </c>
      <c r="B180" s="7" t="s">
        <v>420</v>
      </c>
      <c r="C180" s="7" t="s">
        <v>727</v>
      </c>
      <c r="D180" s="7" t="s">
        <v>153</v>
      </c>
      <c r="E180" s="7" t="s">
        <v>23</v>
      </c>
      <c r="F180" s="7" t="s">
        <v>1227</v>
      </c>
      <c r="G180" s="7"/>
      <c r="H180" s="7"/>
      <c r="I180" s="7" t="s">
        <v>1200</v>
      </c>
      <c r="J180" s="7"/>
      <c r="K180" s="7"/>
      <c r="L180" s="7"/>
      <c r="M180" s="7"/>
      <c r="N180" s="7"/>
      <c r="O180" s="7" t="s">
        <v>731</v>
      </c>
      <c r="P180" s="7" t="s">
        <v>73</v>
      </c>
      <c r="Q180" s="7" t="s">
        <v>1201</v>
      </c>
      <c r="R180" s="7"/>
    </row>
    <row r="181" customFormat="false" ht="23.25" hidden="false" customHeight="true" outlineLevel="0" collapsed="false">
      <c r="A181" s="7" t="s">
        <v>1228</v>
      </c>
      <c r="B181" s="7" t="s">
        <v>446</v>
      </c>
      <c r="C181" s="7" t="s">
        <v>727</v>
      </c>
      <c r="D181" s="7" t="s">
        <v>153</v>
      </c>
      <c r="E181" s="7" t="s">
        <v>23</v>
      </c>
      <c r="F181" s="7" t="s">
        <v>1229</v>
      </c>
      <c r="G181" s="7"/>
      <c r="H181" s="7"/>
      <c r="I181" s="7" t="s">
        <v>1200</v>
      </c>
      <c r="J181" s="7"/>
      <c r="K181" s="7"/>
      <c r="L181" s="7"/>
      <c r="M181" s="7"/>
      <c r="N181" s="7"/>
      <c r="O181" s="7" t="s">
        <v>731</v>
      </c>
      <c r="P181" s="7" t="s">
        <v>73</v>
      </c>
      <c r="Q181" s="7" t="s">
        <v>1201</v>
      </c>
      <c r="R181" s="7"/>
    </row>
    <row r="182" customFormat="false" ht="23.25" hidden="false" customHeight="true" outlineLevel="0" collapsed="false">
      <c r="A182" s="7" t="s">
        <v>1230</v>
      </c>
      <c r="B182" s="7" t="s">
        <v>452</v>
      </c>
      <c r="C182" s="7" t="s">
        <v>727</v>
      </c>
      <c r="D182" s="7" t="s">
        <v>153</v>
      </c>
      <c r="E182" s="7" t="s">
        <v>23</v>
      </c>
      <c r="F182" s="7" t="s">
        <v>1231</v>
      </c>
      <c r="G182" s="7"/>
      <c r="H182" s="7"/>
      <c r="I182" s="7" t="s">
        <v>1200</v>
      </c>
      <c r="J182" s="7"/>
      <c r="K182" s="7"/>
      <c r="L182" s="7"/>
      <c r="M182" s="7"/>
      <c r="N182" s="7"/>
      <c r="O182" s="7" t="s">
        <v>731</v>
      </c>
      <c r="P182" s="7" t="s">
        <v>73</v>
      </c>
      <c r="Q182" s="7" t="s">
        <v>1201</v>
      </c>
      <c r="R182" s="7" t="s">
        <v>1232</v>
      </c>
    </row>
    <row r="183" customFormat="false" ht="23.25" hidden="false" customHeight="true" outlineLevel="0" collapsed="false">
      <c r="A183" s="7" t="s">
        <v>1233</v>
      </c>
      <c r="B183" s="7" t="s">
        <v>468</v>
      </c>
      <c r="C183" s="7" t="s">
        <v>727</v>
      </c>
      <c r="D183" s="7" t="s">
        <v>153</v>
      </c>
      <c r="E183" s="7" t="s">
        <v>23</v>
      </c>
      <c r="F183" s="7" t="s">
        <v>1234</v>
      </c>
      <c r="G183" s="7"/>
      <c r="H183" s="7"/>
      <c r="I183" s="7" t="s">
        <v>1200</v>
      </c>
      <c r="J183" s="7"/>
      <c r="K183" s="7"/>
      <c r="L183" s="7"/>
      <c r="M183" s="7"/>
      <c r="N183" s="7"/>
      <c r="O183" s="7" t="s">
        <v>731</v>
      </c>
      <c r="P183" s="7" t="s">
        <v>73</v>
      </c>
      <c r="Q183" s="7" t="s">
        <v>1201</v>
      </c>
      <c r="R183" s="7"/>
    </row>
    <row r="184" customFormat="false" ht="23.25" hidden="false" customHeight="true" outlineLevel="0" collapsed="false">
      <c r="A184" s="7" t="s">
        <v>1235</v>
      </c>
      <c r="B184" s="7" t="s">
        <v>473</v>
      </c>
      <c r="C184" s="7" t="s">
        <v>727</v>
      </c>
      <c r="D184" s="7" t="s">
        <v>153</v>
      </c>
      <c r="E184" s="7" t="s">
        <v>23</v>
      </c>
      <c r="F184" s="7" t="s">
        <v>1236</v>
      </c>
      <c r="G184" s="7"/>
      <c r="H184" s="7"/>
      <c r="I184" s="7" t="s">
        <v>1200</v>
      </c>
      <c r="J184" s="7"/>
      <c r="K184" s="7"/>
      <c r="L184" s="7"/>
      <c r="M184" s="7"/>
      <c r="N184" s="7"/>
      <c r="O184" s="7" t="s">
        <v>731</v>
      </c>
      <c r="P184" s="7" t="s">
        <v>73</v>
      </c>
      <c r="Q184" s="7" t="s">
        <v>1201</v>
      </c>
      <c r="R184" s="7"/>
    </row>
    <row r="185" customFormat="false" ht="23.25" hidden="false" customHeight="true" outlineLevel="0" collapsed="false">
      <c r="A185" s="7" t="s">
        <v>1237</v>
      </c>
      <c r="B185" s="7" t="s">
        <v>486</v>
      </c>
      <c r="C185" s="7" t="s">
        <v>727</v>
      </c>
      <c r="D185" s="7" t="s">
        <v>153</v>
      </c>
      <c r="E185" s="7" t="s">
        <v>23</v>
      </c>
      <c r="F185" s="7" t="s">
        <v>1238</v>
      </c>
      <c r="G185" s="7"/>
      <c r="H185" s="7"/>
      <c r="I185" s="7" t="s">
        <v>1200</v>
      </c>
      <c r="J185" s="7"/>
      <c r="K185" s="7"/>
      <c r="L185" s="7"/>
      <c r="M185" s="7"/>
      <c r="N185" s="7"/>
      <c r="O185" s="7" t="s">
        <v>731</v>
      </c>
      <c r="P185" s="7" t="s">
        <v>73</v>
      </c>
      <c r="Q185" s="7" t="s">
        <v>1201</v>
      </c>
      <c r="R185" s="7" t="s">
        <v>1239</v>
      </c>
    </row>
    <row r="186" customFormat="false" ht="23.25" hidden="false" customHeight="true" outlineLevel="0" collapsed="false">
      <c r="A186" s="7" t="s">
        <v>1240</v>
      </c>
      <c r="B186" s="7" t="s">
        <v>490</v>
      </c>
      <c r="C186" s="7" t="s">
        <v>727</v>
      </c>
      <c r="D186" s="7" t="s">
        <v>153</v>
      </c>
      <c r="E186" s="7" t="s">
        <v>23</v>
      </c>
      <c r="F186" s="7" t="s">
        <v>1241</v>
      </c>
      <c r="G186" s="7"/>
      <c r="H186" s="7"/>
      <c r="I186" s="7" t="s">
        <v>1200</v>
      </c>
      <c r="J186" s="7"/>
      <c r="K186" s="7"/>
      <c r="L186" s="7"/>
      <c r="M186" s="7"/>
      <c r="N186" s="7"/>
      <c r="O186" s="7" t="s">
        <v>731</v>
      </c>
      <c r="P186" s="7" t="s">
        <v>73</v>
      </c>
      <c r="Q186" s="7" t="s">
        <v>1201</v>
      </c>
      <c r="R186" s="7"/>
    </row>
    <row r="187" customFormat="false" ht="23.25" hidden="false" customHeight="true" outlineLevel="0" collapsed="false">
      <c r="A187" s="7" t="s">
        <v>1242</v>
      </c>
      <c r="B187" s="7" t="s">
        <v>288</v>
      </c>
      <c r="C187" s="7" t="s">
        <v>727</v>
      </c>
      <c r="D187" s="7" t="s">
        <v>153</v>
      </c>
      <c r="E187" s="7" t="s">
        <v>23</v>
      </c>
      <c r="F187" s="7" t="s">
        <v>1243</v>
      </c>
      <c r="G187" s="7"/>
      <c r="H187" s="7"/>
      <c r="I187" s="7" t="s">
        <v>1200</v>
      </c>
      <c r="J187" s="7"/>
      <c r="K187" s="7"/>
      <c r="L187" s="7"/>
      <c r="M187" s="7"/>
      <c r="N187" s="7"/>
      <c r="O187" s="7" t="s">
        <v>731</v>
      </c>
      <c r="P187" s="7" t="s">
        <v>73</v>
      </c>
      <c r="Q187" s="7" t="s">
        <v>1201</v>
      </c>
      <c r="R187" s="7"/>
    </row>
    <row r="188" customFormat="false" ht="23.25" hidden="false" customHeight="true" outlineLevel="0" collapsed="false">
      <c r="A188" s="7" t="s">
        <v>1244</v>
      </c>
      <c r="B188" s="7" t="s">
        <v>537</v>
      </c>
      <c r="C188" s="7" t="s">
        <v>727</v>
      </c>
      <c r="D188" s="7" t="s">
        <v>153</v>
      </c>
      <c r="E188" s="7" t="s">
        <v>23</v>
      </c>
      <c r="F188" s="7" t="s">
        <v>1245</v>
      </c>
      <c r="G188" s="7"/>
      <c r="H188" s="7"/>
      <c r="I188" s="7" t="s">
        <v>1200</v>
      </c>
      <c r="J188" s="7"/>
      <c r="K188" s="7"/>
      <c r="L188" s="7"/>
      <c r="M188" s="7"/>
      <c r="N188" s="7"/>
      <c r="O188" s="7" t="s">
        <v>731</v>
      </c>
      <c r="P188" s="7" t="s">
        <v>73</v>
      </c>
      <c r="Q188" s="7" t="s">
        <v>1201</v>
      </c>
      <c r="R188" s="7"/>
    </row>
    <row r="189" customFormat="false" ht="23.25" hidden="false" customHeight="true" outlineLevel="0" collapsed="false">
      <c r="A189" s="7" t="s">
        <v>1246</v>
      </c>
      <c r="B189" s="7" t="s">
        <v>580</v>
      </c>
      <c r="C189" s="7" t="s">
        <v>727</v>
      </c>
      <c r="D189" s="7" t="s">
        <v>153</v>
      </c>
      <c r="E189" s="7" t="s">
        <v>23</v>
      </c>
      <c r="F189" s="7" t="s">
        <v>1247</v>
      </c>
      <c r="G189" s="7"/>
      <c r="H189" s="7"/>
      <c r="I189" s="7" t="s">
        <v>1200</v>
      </c>
      <c r="J189" s="7"/>
      <c r="K189" s="7"/>
      <c r="L189" s="7"/>
      <c r="M189" s="7"/>
      <c r="N189" s="7"/>
      <c r="O189" s="7" t="s">
        <v>731</v>
      </c>
      <c r="P189" s="7" t="s">
        <v>73</v>
      </c>
      <c r="Q189" s="7" t="s">
        <v>1201</v>
      </c>
      <c r="R189" s="7"/>
    </row>
    <row r="190" customFormat="false" ht="23.25" hidden="false" customHeight="true" outlineLevel="0" collapsed="false">
      <c r="A190" s="7" t="s">
        <v>1248</v>
      </c>
      <c r="B190" s="7" t="s">
        <v>600</v>
      </c>
      <c r="C190" s="7" t="s">
        <v>727</v>
      </c>
      <c r="D190" s="7" t="s">
        <v>153</v>
      </c>
      <c r="E190" s="7" t="s">
        <v>23</v>
      </c>
      <c r="F190" s="7" t="s">
        <v>1227</v>
      </c>
      <c r="G190" s="7"/>
      <c r="H190" s="7"/>
      <c r="I190" s="7" t="s">
        <v>1200</v>
      </c>
      <c r="J190" s="7"/>
      <c r="K190" s="7"/>
      <c r="L190" s="7"/>
      <c r="M190" s="7"/>
      <c r="N190" s="7"/>
      <c r="O190" s="7" t="s">
        <v>731</v>
      </c>
      <c r="P190" s="7" t="s">
        <v>73</v>
      </c>
      <c r="Q190" s="7" t="s">
        <v>1201</v>
      </c>
      <c r="R190" s="7" t="s">
        <v>1249</v>
      </c>
    </row>
    <row r="191" customFormat="false" ht="23.25" hidden="false" customHeight="true" outlineLevel="0" collapsed="false">
      <c r="A191" s="7" t="s">
        <v>1250</v>
      </c>
      <c r="B191" s="7" t="s">
        <v>638</v>
      </c>
      <c r="C191" s="7" t="s">
        <v>727</v>
      </c>
      <c r="D191" s="7" t="s">
        <v>153</v>
      </c>
      <c r="E191" s="7" t="s">
        <v>23</v>
      </c>
      <c r="F191" s="7" t="s">
        <v>1251</v>
      </c>
      <c r="G191" s="7"/>
      <c r="H191" s="7"/>
      <c r="I191" s="7" t="s">
        <v>1200</v>
      </c>
      <c r="J191" s="7"/>
      <c r="K191" s="7"/>
      <c r="L191" s="7"/>
      <c r="M191" s="7"/>
      <c r="N191" s="7"/>
      <c r="O191" s="7" t="s">
        <v>731</v>
      </c>
      <c r="P191" s="7" t="s">
        <v>73</v>
      </c>
      <c r="Q191" s="7" t="s">
        <v>1201</v>
      </c>
      <c r="R191" s="7"/>
    </row>
    <row r="192" customFormat="false" ht="23.25" hidden="false" customHeight="true" outlineLevel="0" collapsed="false">
      <c r="A192" s="7" t="s">
        <v>1252</v>
      </c>
      <c r="B192" s="7" t="s">
        <v>614</v>
      </c>
      <c r="C192" s="7" t="s">
        <v>727</v>
      </c>
      <c r="D192" s="7" t="s">
        <v>153</v>
      </c>
      <c r="E192" s="7" t="s">
        <v>23</v>
      </c>
      <c r="F192" s="7" t="s">
        <v>1253</v>
      </c>
      <c r="G192" s="7"/>
      <c r="H192" s="7"/>
      <c r="I192" s="7" t="s">
        <v>1200</v>
      </c>
      <c r="J192" s="7"/>
      <c r="K192" s="7"/>
      <c r="L192" s="7"/>
      <c r="M192" s="7"/>
      <c r="N192" s="7"/>
      <c r="O192" s="7" t="s">
        <v>731</v>
      </c>
      <c r="P192" s="7" t="s">
        <v>73</v>
      </c>
      <c r="Q192" s="7" t="s">
        <v>1201</v>
      </c>
      <c r="R192" s="7"/>
    </row>
    <row r="193" customFormat="false" ht="45.75" hidden="false" customHeight="true" outlineLevel="0" collapsed="false">
      <c r="A193" s="7" t="s">
        <v>1254</v>
      </c>
      <c r="B193" s="7" t="s">
        <v>626</v>
      </c>
      <c r="C193" s="7" t="s">
        <v>727</v>
      </c>
      <c r="D193" s="7" t="s">
        <v>153</v>
      </c>
      <c r="E193" s="7" t="s">
        <v>23</v>
      </c>
      <c r="F193" s="7" t="s">
        <v>1238</v>
      </c>
      <c r="G193" s="7"/>
      <c r="H193" s="7"/>
      <c r="I193" s="7" t="s">
        <v>1200</v>
      </c>
      <c r="J193" s="7"/>
      <c r="K193" s="7"/>
      <c r="L193" s="7"/>
      <c r="M193" s="7"/>
      <c r="N193" s="7"/>
      <c r="O193" s="7" t="s">
        <v>731</v>
      </c>
      <c r="P193" s="7" t="s">
        <v>73</v>
      </c>
      <c r="Q193" s="7" t="s">
        <v>1201</v>
      </c>
      <c r="R193" s="7"/>
    </row>
    <row r="194" customFormat="false" ht="23.25" hidden="false" customHeight="true" outlineLevel="0" collapsed="false">
      <c r="A194" s="7" t="s">
        <v>1255</v>
      </c>
      <c r="B194" s="7" t="s">
        <v>645</v>
      </c>
      <c r="C194" s="7" t="s">
        <v>727</v>
      </c>
      <c r="D194" s="7" t="s">
        <v>153</v>
      </c>
      <c r="E194" s="7" t="s">
        <v>23</v>
      </c>
      <c r="F194" s="7" t="s">
        <v>1256</v>
      </c>
      <c r="G194" s="7"/>
      <c r="H194" s="7"/>
      <c r="I194" s="7" t="s">
        <v>1200</v>
      </c>
      <c r="J194" s="7"/>
      <c r="K194" s="7"/>
      <c r="L194" s="7"/>
      <c r="M194" s="7"/>
      <c r="N194" s="7"/>
      <c r="O194" s="7" t="s">
        <v>731</v>
      </c>
      <c r="P194" s="7" t="s">
        <v>73</v>
      </c>
      <c r="Q194" s="7" t="s">
        <v>1201</v>
      </c>
      <c r="R194" s="7"/>
    </row>
    <row r="195" customFormat="false" ht="23.25" hidden="false" customHeight="true" outlineLevel="0" collapsed="false">
      <c r="A195" s="7" t="s">
        <v>1257</v>
      </c>
      <c r="B195" s="7" t="s">
        <v>654</v>
      </c>
      <c r="C195" s="7" t="s">
        <v>727</v>
      </c>
      <c r="D195" s="7" t="s">
        <v>153</v>
      </c>
      <c r="E195" s="7" t="s">
        <v>23</v>
      </c>
      <c r="F195" s="7" t="s">
        <v>1258</v>
      </c>
      <c r="G195" s="7"/>
      <c r="H195" s="7"/>
      <c r="I195" s="7" t="s">
        <v>1200</v>
      </c>
      <c r="J195" s="7"/>
      <c r="K195" s="7"/>
      <c r="L195" s="7"/>
      <c r="M195" s="7"/>
      <c r="N195" s="7"/>
      <c r="O195" s="7" t="s">
        <v>731</v>
      </c>
      <c r="P195" s="7" t="s">
        <v>73</v>
      </c>
      <c r="Q195" s="7" t="s">
        <v>1201</v>
      </c>
      <c r="R195" s="7"/>
    </row>
    <row r="196" customFormat="false" ht="23.25" hidden="false" customHeight="true" outlineLevel="0" collapsed="false">
      <c r="A196" s="7" t="s">
        <v>1259</v>
      </c>
      <c r="B196" s="7" t="s">
        <v>657</v>
      </c>
      <c r="C196" s="7" t="s">
        <v>727</v>
      </c>
      <c r="D196" s="7" t="s">
        <v>153</v>
      </c>
      <c r="E196" s="7" t="s">
        <v>23</v>
      </c>
      <c r="F196" s="7" t="s">
        <v>1260</v>
      </c>
      <c r="G196" s="7"/>
      <c r="H196" s="7"/>
      <c r="I196" s="7" t="s">
        <v>1200</v>
      </c>
      <c r="J196" s="7"/>
      <c r="K196" s="7"/>
      <c r="L196" s="7"/>
      <c r="M196" s="7"/>
      <c r="N196" s="7"/>
      <c r="O196" s="7" t="s">
        <v>731</v>
      </c>
      <c r="P196" s="7" t="s">
        <v>73</v>
      </c>
      <c r="Q196" s="7" t="s">
        <v>1201</v>
      </c>
      <c r="R196" s="7"/>
    </row>
    <row r="197" customFormat="false" ht="23.25" hidden="false" customHeight="true" outlineLevel="0" collapsed="false">
      <c r="A197" s="7" t="s">
        <v>1261</v>
      </c>
      <c r="B197" s="7" t="s">
        <v>659</v>
      </c>
      <c r="C197" s="7" t="s">
        <v>727</v>
      </c>
      <c r="D197" s="7" t="s">
        <v>153</v>
      </c>
      <c r="E197" s="7" t="s">
        <v>23</v>
      </c>
      <c r="F197" s="7" t="s">
        <v>1262</v>
      </c>
      <c r="G197" s="7"/>
      <c r="H197" s="7"/>
      <c r="I197" s="7" t="s">
        <v>1200</v>
      </c>
      <c r="J197" s="7"/>
      <c r="K197" s="7"/>
      <c r="L197" s="7"/>
      <c r="M197" s="7"/>
      <c r="N197" s="7"/>
      <c r="O197" s="7" t="s">
        <v>731</v>
      </c>
      <c r="P197" s="7" t="s">
        <v>73</v>
      </c>
      <c r="Q197" s="7" t="s">
        <v>1201</v>
      </c>
      <c r="R197" s="7"/>
    </row>
    <row r="198" customFormat="false" ht="23.25" hidden="false" customHeight="true" outlineLevel="0" collapsed="false">
      <c r="A198" s="7" t="s">
        <v>1263</v>
      </c>
      <c r="B198" s="7" t="s">
        <v>663</v>
      </c>
      <c r="C198" s="7" t="s">
        <v>727</v>
      </c>
      <c r="D198" s="7" t="s">
        <v>153</v>
      </c>
      <c r="E198" s="7" t="s">
        <v>23</v>
      </c>
      <c r="F198" s="7" t="s">
        <v>1264</v>
      </c>
      <c r="G198" s="7"/>
      <c r="H198" s="7"/>
      <c r="I198" s="7" t="s">
        <v>1200</v>
      </c>
      <c r="J198" s="7"/>
      <c r="K198" s="7"/>
      <c r="L198" s="7"/>
      <c r="M198" s="7"/>
      <c r="N198" s="7"/>
      <c r="O198" s="7" t="s">
        <v>731</v>
      </c>
      <c r="P198" s="7" t="s">
        <v>73</v>
      </c>
      <c r="Q198" s="7" t="s">
        <v>1201</v>
      </c>
      <c r="R198" s="7"/>
    </row>
    <row r="199" customFormat="false" ht="23.25" hidden="false" customHeight="true" outlineLevel="0" collapsed="false">
      <c r="A199" s="7" t="s">
        <v>1265</v>
      </c>
      <c r="B199" s="7" t="s">
        <v>256</v>
      </c>
      <c r="C199" s="7" t="s">
        <v>727</v>
      </c>
      <c r="D199" s="7" t="s">
        <v>153</v>
      </c>
      <c r="E199" s="7" t="s">
        <v>59</v>
      </c>
      <c r="F199" s="7" t="s">
        <v>1266</v>
      </c>
      <c r="G199" s="7"/>
      <c r="H199" s="7"/>
      <c r="I199" s="7" t="s">
        <v>1267</v>
      </c>
      <c r="J199" s="7"/>
      <c r="K199" s="7"/>
      <c r="L199" s="7"/>
      <c r="M199" s="7"/>
      <c r="N199" s="7"/>
      <c r="O199" s="7" t="s">
        <v>1268</v>
      </c>
      <c r="P199" s="7" t="s">
        <v>73</v>
      </c>
      <c r="Q199" s="7" t="s">
        <v>1201</v>
      </c>
      <c r="R199" s="7"/>
    </row>
    <row r="200" customFormat="false" ht="23.25" hidden="false" customHeight="true" outlineLevel="0" collapsed="false">
      <c r="A200" s="7" t="s">
        <v>1269</v>
      </c>
      <c r="B200" s="7" t="s">
        <v>449</v>
      </c>
      <c r="C200" s="7" t="s">
        <v>727</v>
      </c>
      <c r="D200" s="7" t="s">
        <v>153</v>
      </c>
      <c r="E200" s="7" t="s">
        <v>59</v>
      </c>
      <c r="F200" s="7" t="s">
        <v>1270</v>
      </c>
      <c r="G200" s="7"/>
      <c r="H200" s="7"/>
      <c r="I200" s="7" t="s">
        <v>1271</v>
      </c>
      <c r="J200" s="7"/>
      <c r="K200" s="7"/>
      <c r="L200" s="7"/>
      <c r="M200" s="7"/>
      <c r="N200" s="7"/>
      <c r="O200" s="7" t="s">
        <v>1268</v>
      </c>
      <c r="P200" s="7" t="s">
        <v>73</v>
      </c>
      <c r="Q200" s="7" t="s">
        <v>1201</v>
      </c>
      <c r="R200" s="7"/>
    </row>
    <row r="201" customFormat="false" ht="23.25" hidden="false" customHeight="true" outlineLevel="0" collapsed="false">
      <c r="A201" s="7" t="s">
        <v>1272</v>
      </c>
      <c r="B201" s="7" t="s">
        <v>582</v>
      </c>
      <c r="C201" s="7" t="s">
        <v>727</v>
      </c>
      <c r="D201" s="7" t="s">
        <v>153</v>
      </c>
      <c r="E201" s="7" t="s">
        <v>59</v>
      </c>
      <c r="F201" s="7" t="s">
        <v>1273</v>
      </c>
      <c r="G201" s="7"/>
      <c r="H201" s="7"/>
      <c r="I201" s="7" t="s">
        <v>1274</v>
      </c>
      <c r="J201" s="7"/>
      <c r="K201" s="7"/>
      <c r="L201" s="7"/>
      <c r="M201" s="7"/>
      <c r="N201" s="7"/>
      <c r="O201" s="7" t="s">
        <v>1268</v>
      </c>
      <c r="P201" s="7" t="s">
        <v>73</v>
      </c>
      <c r="Q201" s="7" t="s">
        <v>1201</v>
      </c>
      <c r="R201" s="7"/>
    </row>
    <row r="202" customFormat="false" ht="23.25" hidden="false" customHeight="true" outlineLevel="0" collapsed="false">
      <c r="A202" s="7" t="s">
        <v>1275</v>
      </c>
      <c r="B202" s="7" t="s">
        <v>650</v>
      </c>
      <c r="C202" s="7" t="s">
        <v>727</v>
      </c>
      <c r="D202" s="7" t="s">
        <v>153</v>
      </c>
      <c r="E202" s="7" t="s">
        <v>59</v>
      </c>
      <c r="F202" s="7" t="s">
        <v>1276</v>
      </c>
      <c r="G202" s="7"/>
      <c r="H202" s="7"/>
      <c r="I202" s="7" t="s">
        <v>1277</v>
      </c>
      <c r="J202" s="7"/>
      <c r="K202" s="7"/>
      <c r="L202" s="7"/>
      <c r="M202" s="7"/>
      <c r="N202" s="7"/>
      <c r="O202" s="7" t="s">
        <v>1268</v>
      </c>
      <c r="P202" s="7" t="s">
        <v>73</v>
      </c>
      <c r="Q202" s="7" t="s">
        <v>1201</v>
      </c>
      <c r="R202" s="7"/>
    </row>
    <row r="203" customFormat="false" ht="23.25" hidden="false" customHeight="true" outlineLevel="0" collapsed="false">
      <c r="A203" s="7" t="s">
        <v>1278</v>
      </c>
      <c r="B203" s="7" t="s">
        <v>213</v>
      </c>
      <c r="C203" s="7" t="s">
        <v>727</v>
      </c>
      <c r="D203" s="7" t="s">
        <v>153</v>
      </c>
      <c r="E203" s="7" t="s">
        <v>23</v>
      </c>
      <c r="F203" s="7"/>
      <c r="G203" s="7"/>
      <c r="H203" s="7"/>
      <c r="I203" s="7" t="s">
        <v>1279</v>
      </c>
      <c r="J203" s="7"/>
      <c r="K203" s="7"/>
      <c r="L203" s="7"/>
      <c r="M203" s="7"/>
      <c r="N203" s="7"/>
      <c r="O203" s="7" t="s">
        <v>731</v>
      </c>
      <c r="P203" s="7" t="s">
        <v>70</v>
      </c>
      <c r="Q203" s="7" t="s">
        <v>738</v>
      </c>
      <c r="R203" s="7"/>
    </row>
    <row r="204" customFormat="false" ht="23.25" hidden="false" customHeight="true" outlineLevel="0" collapsed="false">
      <c r="A204" s="7" t="s">
        <v>1280</v>
      </c>
      <c r="B204" s="7" t="s">
        <v>244</v>
      </c>
      <c r="C204" s="7" t="s">
        <v>727</v>
      </c>
      <c r="D204" s="7" t="s">
        <v>153</v>
      </c>
      <c r="E204" s="7" t="s">
        <v>47</v>
      </c>
      <c r="F204" s="7" t="s">
        <v>1281</v>
      </c>
      <c r="G204" s="7"/>
      <c r="H204" s="7"/>
      <c r="I204" s="7" t="s">
        <v>1282</v>
      </c>
      <c r="J204" s="7"/>
      <c r="K204" s="7"/>
      <c r="L204" s="7"/>
      <c r="M204" s="7"/>
      <c r="N204" s="7"/>
      <c r="O204" s="7" t="s">
        <v>1283</v>
      </c>
      <c r="P204" s="7" t="s">
        <v>76</v>
      </c>
      <c r="Q204" s="7" t="s">
        <v>1201</v>
      </c>
      <c r="R204" s="7"/>
    </row>
    <row r="205" customFormat="false" ht="23.25" hidden="false" customHeight="true" outlineLevel="0" collapsed="false">
      <c r="A205" s="7" t="s">
        <v>1284</v>
      </c>
      <c r="B205" s="7" t="s">
        <v>429</v>
      </c>
      <c r="C205" s="7" t="s">
        <v>727</v>
      </c>
      <c r="D205" s="7" t="s">
        <v>153</v>
      </c>
      <c r="E205" s="7" t="s">
        <v>47</v>
      </c>
      <c r="F205" s="7" t="s">
        <v>1285</v>
      </c>
      <c r="G205" s="7"/>
      <c r="H205" s="7"/>
      <c r="I205" s="7" t="s">
        <v>1282</v>
      </c>
      <c r="J205" s="7"/>
      <c r="K205" s="7"/>
      <c r="L205" s="7"/>
      <c r="M205" s="7"/>
      <c r="N205" s="7"/>
      <c r="O205" s="7" t="s">
        <v>1283</v>
      </c>
      <c r="P205" s="7" t="s">
        <v>76</v>
      </c>
      <c r="Q205" s="7" t="s">
        <v>1201</v>
      </c>
      <c r="R205" s="7"/>
    </row>
    <row r="206" customFormat="false" ht="15" hidden="false" customHeight="true" outlineLevel="0" collapsed="false">
      <c r="A206" s="7" t="s">
        <v>1286</v>
      </c>
      <c r="B206" s="7" t="s">
        <v>566</v>
      </c>
      <c r="C206" s="7" t="s">
        <v>727</v>
      </c>
      <c r="D206" s="7" t="s">
        <v>153</v>
      </c>
      <c r="E206" s="7" t="s">
        <v>47</v>
      </c>
      <c r="F206" s="7" t="s">
        <v>1287</v>
      </c>
      <c r="G206" s="7"/>
      <c r="H206" s="7"/>
      <c r="I206" s="7" t="s">
        <v>1282</v>
      </c>
      <c r="J206" s="7"/>
      <c r="K206" s="7"/>
      <c r="L206" s="7"/>
      <c r="M206" s="7"/>
      <c r="N206" s="7"/>
      <c r="O206" s="7" t="s">
        <v>1283</v>
      </c>
      <c r="P206" s="7" t="s">
        <v>76</v>
      </c>
      <c r="Q206" s="7" t="s">
        <v>1201</v>
      </c>
      <c r="R206" s="7"/>
    </row>
    <row r="207" customFormat="false" ht="34.5" hidden="false" customHeight="true" outlineLevel="0" collapsed="false">
      <c r="A207" s="7" t="s">
        <v>1288</v>
      </c>
      <c r="B207" s="7" t="s">
        <v>303</v>
      </c>
      <c r="C207" s="7" t="s">
        <v>727</v>
      </c>
      <c r="D207" s="7" t="s">
        <v>153</v>
      </c>
      <c r="E207" s="7" t="s">
        <v>47</v>
      </c>
      <c r="F207" s="7" t="s">
        <v>1289</v>
      </c>
      <c r="G207" s="7"/>
      <c r="H207" s="7"/>
      <c r="I207" s="7" t="s">
        <v>1290</v>
      </c>
      <c r="J207" s="7"/>
      <c r="K207" s="7"/>
      <c r="L207" s="7"/>
      <c r="M207" s="7"/>
      <c r="N207" s="7"/>
      <c r="O207" s="7" t="s">
        <v>1283</v>
      </c>
      <c r="P207" s="7" t="s">
        <v>73</v>
      </c>
      <c r="Q207" s="7" t="s">
        <v>1291</v>
      </c>
      <c r="R207" s="7"/>
    </row>
    <row r="208" customFormat="false" ht="34.5" hidden="false" customHeight="true" outlineLevel="0" collapsed="false">
      <c r="A208" s="7" t="s">
        <v>1292</v>
      </c>
      <c r="B208" s="7" t="s">
        <v>364</v>
      </c>
      <c r="C208" s="7" t="s">
        <v>727</v>
      </c>
      <c r="D208" s="7" t="s">
        <v>153</v>
      </c>
      <c r="E208" s="7" t="s">
        <v>47</v>
      </c>
      <c r="F208" s="7" t="s">
        <v>1293</v>
      </c>
      <c r="G208" s="7"/>
      <c r="H208" s="7"/>
      <c r="I208" s="7" t="s">
        <v>1294</v>
      </c>
      <c r="J208" s="7"/>
      <c r="K208" s="7"/>
      <c r="L208" s="7"/>
      <c r="M208" s="7"/>
      <c r="N208" s="7"/>
      <c r="O208" s="7" t="s">
        <v>1283</v>
      </c>
      <c r="P208" s="7" t="s">
        <v>73</v>
      </c>
      <c r="Q208" s="7" t="s">
        <v>1295</v>
      </c>
      <c r="R208" s="7"/>
    </row>
    <row r="209" customFormat="false" ht="34.5" hidden="false" customHeight="true" outlineLevel="0" collapsed="false">
      <c r="A209" s="7" t="s">
        <v>1296</v>
      </c>
      <c r="B209" s="7" t="s">
        <v>508</v>
      </c>
      <c r="C209" s="7" t="s">
        <v>727</v>
      </c>
      <c r="D209" s="7" t="s">
        <v>153</v>
      </c>
      <c r="E209" s="7" t="s">
        <v>56</v>
      </c>
      <c r="F209" s="7" t="s">
        <v>1297</v>
      </c>
      <c r="G209" s="7"/>
      <c r="H209" s="7"/>
      <c r="I209" s="7" t="s">
        <v>1298</v>
      </c>
      <c r="J209" s="7"/>
      <c r="K209" s="7"/>
      <c r="L209" s="7"/>
      <c r="M209" s="7"/>
      <c r="N209" s="7"/>
      <c r="O209" s="7" t="s">
        <v>1283</v>
      </c>
      <c r="P209" s="7" t="s">
        <v>73</v>
      </c>
      <c r="Q209" s="7" t="s">
        <v>1299</v>
      </c>
      <c r="R209" s="7"/>
    </row>
    <row r="210" customFormat="false" ht="34.5" hidden="false" customHeight="true" outlineLevel="0" collapsed="false">
      <c r="A210" s="7" t="s">
        <v>1300</v>
      </c>
      <c r="B210" s="7" t="s">
        <v>515</v>
      </c>
      <c r="C210" s="7" t="s">
        <v>727</v>
      </c>
      <c r="D210" s="7" t="s">
        <v>153</v>
      </c>
      <c r="E210" s="7" t="s">
        <v>56</v>
      </c>
      <c r="F210" s="7" t="s">
        <v>1301</v>
      </c>
      <c r="G210" s="7"/>
      <c r="H210" s="7"/>
      <c r="I210" s="7" t="s">
        <v>1302</v>
      </c>
      <c r="J210" s="7"/>
      <c r="K210" s="7"/>
      <c r="L210" s="7"/>
      <c r="M210" s="7"/>
      <c r="N210" s="7"/>
      <c r="O210" s="7" t="s">
        <v>1283</v>
      </c>
      <c r="P210" s="7" t="s">
        <v>76</v>
      </c>
      <c r="Q210" s="7" t="s">
        <v>1201</v>
      </c>
      <c r="R210" s="7"/>
    </row>
    <row r="211" customFormat="false" ht="34.5" hidden="false" customHeight="true" outlineLevel="0" collapsed="false">
      <c r="A211" s="7" t="s">
        <v>1303</v>
      </c>
      <c r="B211" s="7" t="s">
        <v>342</v>
      </c>
      <c r="C211" s="7" t="s">
        <v>727</v>
      </c>
      <c r="D211" s="7" t="s">
        <v>153</v>
      </c>
      <c r="E211" s="7" t="s">
        <v>53</v>
      </c>
      <c r="F211" s="7" t="s">
        <v>1304</v>
      </c>
      <c r="G211" s="7"/>
      <c r="H211" s="7"/>
      <c r="I211" s="7" t="s">
        <v>1305</v>
      </c>
      <c r="J211" s="7"/>
      <c r="K211" s="7"/>
      <c r="L211" s="7"/>
      <c r="M211" s="7"/>
      <c r="N211" s="7"/>
      <c r="O211" s="7" t="s">
        <v>772</v>
      </c>
      <c r="P211" s="7" t="s">
        <v>73</v>
      </c>
      <c r="Q211" s="7" t="s">
        <v>1306</v>
      </c>
      <c r="R211" s="7"/>
    </row>
    <row r="212" customFormat="false" ht="45.75" hidden="false" customHeight="true" outlineLevel="0" collapsed="false">
      <c r="A212" s="7" t="s">
        <v>1307</v>
      </c>
      <c r="B212" s="7" t="s">
        <v>263</v>
      </c>
      <c r="C212" s="7" t="s">
        <v>727</v>
      </c>
      <c r="D212" s="7" t="s">
        <v>153</v>
      </c>
      <c r="E212" s="7" t="s">
        <v>56</v>
      </c>
      <c r="F212" s="7" t="s">
        <v>1308</v>
      </c>
      <c r="G212" s="7"/>
      <c r="H212" s="7"/>
      <c r="I212" s="7" t="s">
        <v>1309</v>
      </c>
      <c r="J212" s="7"/>
      <c r="K212" s="7"/>
      <c r="L212" s="7"/>
      <c r="M212" s="7"/>
      <c r="N212" s="7"/>
      <c r="O212" s="7" t="s">
        <v>1283</v>
      </c>
      <c r="P212" s="7" t="s">
        <v>70</v>
      </c>
      <c r="Q212" s="7" t="s">
        <v>1310</v>
      </c>
      <c r="R212" s="7"/>
    </row>
    <row r="213" customFormat="false" ht="45.75" hidden="false" customHeight="true" outlineLevel="0" collapsed="false">
      <c r="A213" s="7" t="s">
        <v>1311</v>
      </c>
      <c r="B213" s="7" t="s">
        <v>222</v>
      </c>
      <c r="C213" s="7" t="s">
        <v>727</v>
      </c>
      <c r="D213" s="7" t="s">
        <v>153</v>
      </c>
      <c r="E213" s="7" t="s">
        <v>47</v>
      </c>
      <c r="F213" s="7" t="s">
        <v>1312</v>
      </c>
      <c r="G213" s="7"/>
      <c r="H213" s="7"/>
      <c r="I213" s="7" t="s">
        <v>1313</v>
      </c>
      <c r="J213" s="7"/>
      <c r="K213" s="7"/>
      <c r="L213" s="7"/>
      <c r="M213" s="7"/>
      <c r="N213" s="7"/>
      <c r="O213" s="7" t="s">
        <v>1283</v>
      </c>
      <c r="P213" s="7" t="s">
        <v>73</v>
      </c>
      <c r="Q213" s="7" t="s">
        <v>1314</v>
      </c>
      <c r="R213" s="7"/>
    </row>
    <row r="214" customFormat="false" ht="34.5" hidden="false" customHeight="true" outlineLevel="0" collapsed="false">
      <c r="A214" s="7" t="s">
        <v>1315</v>
      </c>
      <c r="B214" s="7" t="s">
        <v>398</v>
      </c>
      <c r="C214" s="7" t="s">
        <v>727</v>
      </c>
      <c r="D214" s="7" t="s">
        <v>153</v>
      </c>
      <c r="E214" s="7" t="s">
        <v>50</v>
      </c>
      <c r="F214" s="7" t="s">
        <v>1316</v>
      </c>
      <c r="G214" s="7"/>
      <c r="H214" s="7"/>
      <c r="I214" s="7" t="s">
        <v>1317</v>
      </c>
      <c r="J214" s="7"/>
      <c r="K214" s="7"/>
      <c r="L214" s="7"/>
      <c r="M214" s="7"/>
      <c r="N214" s="7"/>
      <c r="O214" s="7" t="s">
        <v>1283</v>
      </c>
      <c r="P214" s="7" t="s">
        <v>73</v>
      </c>
      <c r="Q214" s="7" t="s">
        <v>1318</v>
      </c>
      <c r="R214" s="7"/>
    </row>
    <row r="215" customFormat="false" ht="45.75" hidden="false" customHeight="true" outlineLevel="0" collapsed="false">
      <c r="A215" s="7" t="s">
        <v>1319</v>
      </c>
      <c r="B215" s="7" t="s">
        <v>545</v>
      </c>
      <c r="C215" s="7" t="s">
        <v>727</v>
      </c>
      <c r="D215" s="7" t="s">
        <v>153</v>
      </c>
      <c r="E215" s="7" t="s">
        <v>47</v>
      </c>
      <c r="F215" s="7" t="s">
        <v>864</v>
      </c>
      <c r="G215" s="7"/>
      <c r="H215" s="7"/>
      <c r="I215" s="7" t="s">
        <v>1320</v>
      </c>
      <c r="J215" s="7"/>
      <c r="K215" s="7"/>
      <c r="L215" s="7"/>
      <c r="M215" s="7"/>
      <c r="N215" s="7"/>
      <c r="O215" s="7" t="s">
        <v>1283</v>
      </c>
      <c r="P215" s="7" t="s">
        <v>76</v>
      </c>
      <c r="Q215" s="7" t="s">
        <v>1201</v>
      </c>
      <c r="R215" s="7"/>
    </row>
    <row r="216" customFormat="false" ht="45.75" hidden="false" customHeight="true" outlineLevel="0" collapsed="false">
      <c r="A216" s="7" t="s">
        <v>1321</v>
      </c>
      <c r="B216" s="7" t="s">
        <v>513</v>
      </c>
      <c r="C216" s="7" t="s">
        <v>727</v>
      </c>
      <c r="D216" s="7" t="s">
        <v>153</v>
      </c>
      <c r="E216" s="7" t="s">
        <v>132</v>
      </c>
      <c r="F216" s="7" t="s">
        <v>1322</v>
      </c>
      <c r="G216" s="7"/>
      <c r="H216" s="7"/>
      <c r="I216" s="7" t="s">
        <v>1323</v>
      </c>
      <c r="J216" s="7"/>
      <c r="K216" s="7"/>
      <c r="L216" s="7"/>
      <c r="M216" s="7"/>
      <c r="N216" s="7"/>
      <c r="O216" s="7" t="s">
        <v>1283</v>
      </c>
      <c r="P216" s="7" t="s">
        <v>76</v>
      </c>
      <c r="Q216" s="7" t="s">
        <v>732</v>
      </c>
      <c r="R216" s="7"/>
    </row>
    <row r="217" customFormat="false" ht="79.5" hidden="false" customHeight="true" outlineLevel="0" collapsed="false">
      <c r="A217" s="7" t="s">
        <v>1324</v>
      </c>
      <c r="B217" s="7" t="s">
        <v>178</v>
      </c>
      <c r="C217" s="7" t="s">
        <v>727</v>
      </c>
      <c r="D217" s="7" t="s">
        <v>153</v>
      </c>
      <c r="E217" s="7" t="s">
        <v>53</v>
      </c>
      <c r="F217" s="7" t="s">
        <v>829</v>
      </c>
      <c r="G217" s="7"/>
      <c r="H217" s="7"/>
      <c r="I217" s="7" t="s">
        <v>1325</v>
      </c>
      <c r="J217" s="7"/>
      <c r="K217" s="7"/>
      <c r="L217" s="7"/>
      <c r="M217" s="7"/>
      <c r="N217" s="7"/>
      <c r="O217" s="7" t="s">
        <v>772</v>
      </c>
      <c r="P217" s="7" t="s">
        <v>76</v>
      </c>
      <c r="Q217" s="7" t="s">
        <v>1201</v>
      </c>
      <c r="R217" s="7"/>
    </row>
    <row r="218" customFormat="false" ht="34.5" hidden="false" customHeight="true" outlineLevel="0" collapsed="false">
      <c r="A218" s="7" t="s">
        <v>1326</v>
      </c>
      <c r="B218" s="7" t="s">
        <v>205</v>
      </c>
      <c r="C218" s="7" t="s">
        <v>727</v>
      </c>
      <c r="D218" s="7" t="s">
        <v>153</v>
      </c>
      <c r="E218" s="7" t="s">
        <v>53</v>
      </c>
      <c r="F218" s="7" t="s">
        <v>1327</v>
      </c>
      <c r="G218" s="7"/>
      <c r="H218" s="7"/>
      <c r="I218" s="7" t="s">
        <v>1328</v>
      </c>
      <c r="J218" s="7"/>
      <c r="K218" s="7"/>
      <c r="L218" s="7"/>
      <c r="M218" s="7"/>
      <c r="N218" s="7"/>
      <c r="O218" s="7" t="s">
        <v>772</v>
      </c>
      <c r="P218" s="7" t="s">
        <v>76</v>
      </c>
      <c r="Q218" s="7" t="s">
        <v>1201</v>
      </c>
      <c r="R218" s="7"/>
    </row>
    <row r="219" customFormat="false" ht="34.5" hidden="false" customHeight="true" outlineLevel="0" collapsed="false">
      <c r="A219" s="7" t="s">
        <v>1329</v>
      </c>
      <c r="B219" s="7" t="s">
        <v>216</v>
      </c>
      <c r="C219" s="7" t="s">
        <v>727</v>
      </c>
      <c r="D219" s="7" t="s">
        <v>153</v>
      </c>
      <c r="E219" s="7" t="s">
        <v>53</v>
      </c>
      <c r="F219" s="7" t="s">
        <v>1330</v>
      </c>
      <c r="G219" s="7"/>
      <c r="H219" s="7"/>
      <c r="I219" s="7" t="s">
        <v>1325</v>
      </c>
      <c r="J219" s="7"/>
      <c r="K219" s="7"/>
      <c r="L219" s="7"/>
      <c r="M219" s="7"/>
      <c r="N219" s="7"/>
      <c r="O219" s="7" t="s">
        <v>772</v>
      </c>
      <c r="P219" s="7" t="s">
        <v>76</v>
      </c>
      <c r="Q219" s="7" t="s">
        <v>1201</v>
      </c>
      <c r="R219" s="7"/>
    </row>
    <row r="220" customFormat="false" ht="15" hidden="false" customHeight="true" outlineLevel="0" collapsed="false">
      <c r="A220" s="7" t="s">
        <v>1331</v>
      </c>
      <c r="B220" s="7" t="s">
        <v>239</v>
      </c>
      <c r="C220" s="7" t="s">
        <v>727</v>
      </c>
      <c r="D220" s="7" t="s">
        <v>153</v>
      </c>
      <c r="E220" s="7" t="s">
        <v>53</v>
      </c>
      <c r="F220" s="7" t="s">
        <v>1332</v>
      </c>
      <c r="G220" s="7"/>
      <c r="H220" s="7"/>
      <c r="I220" s="7" t="s">
        <v>1325</v>
      </c>
      <c r="J220" s="7"/>
      <c r="K220" s="7"/>
      <c r="L220" s="7"/>
      <c r="M220" s="7"/>
      <c r="N220" s="7"/>
      <c r="O220" s="7" t="s">
        <v>772</v>
      </c>
      <c r="P220" s="7" t="s">
        <v>76</v>
      </c>
      <c r="Q220" s="7" t="s">
        <v>1201</v>
      </c>
      <c r="R220" s="7"/>
    </row>
    <row r="221" customFormat="false" ht="15" hidden="false" customHeight="true" outlineLevel="0" collapsed="false">
      <c r="A221" s="7" t="s">
        <v>1333</v>
      </c>
      <c r="B221" s="7" t="s">
        <v>241</v>
      </c>
      <c r="C221" s="7" t="s">
        <v>727</v>
      </c>
      <c r="D221" s="7" t="s">
        <v>153</v>
      </c>
      <c r="E221" s="7" t="s">
        <v>53</v>
      </c>
      <c r="F221" s="7" t="s">
        <v>1334</v>
      </c>
      <c r="G221" s="7"/>
      <c r="H221" s="7"/>
      <c r="I221" s="7" t="s">
        <v>1335</v>
      </c>
      <c r="J221" s="7"/>
      <c r="K221" s="7"/>
      <c r="L221" s="7"/>
      <c r="M221" s="7"/>
      <c r="N221" s="7"/>
      <c r="O221" s="7" t="s">
        <v>772</v>
      </c>
      <c r="P221" s="7" t="s">
        <v>76</v>
      </c>
      <c r="Q221" s="7" t="s">
        <v>1201</v>
      </c>
      <c r="R221" s="7"/>
    </row>
    <row r="222" customFormat="false" ht="15" hidden="false" customHeight="true" outlineLevel="0" collapsed="false">
      <c r="A222" s="7" t="s">
        <v>1336</v>
      </c>
      <c r="B222" s="7" t="s">
        <v>247</v>
      </c>
      <c r="C222" s="7" t="s">
        <v>727</v>
      </c>
      <c r="D222" s="7" t="s">
        <v>153</v>
      </c>
      <c r="E222" s="7" t="s">
        <v>53</v>
      </c>
      <c r="F222" s="7" t="s">
        <v>1337</v>
      </c>
      <c r="G222" s="7"/>
      <c r="H222" s="7"/>
      <c r="I222" s="7" t="s">
        <v>1325</v>
      </c>
      <c r="J222" s="7"/>
      <c r="K222" s="7"/>
      <c r="L222" s="7"/>
      <c r="M222" s="7"/>
      <c r="N222" s="7"/>
      <c r="O222" s="7" t="s">
        <v>772</v>
      </c>
      <c r="P222" s="7" t="s">
        <v>76</v>
      </c>
      <c r="Q222" s="7" t="s">
        <v>1201</v>
      </c>
      <c r="R222" s="7"/>
    </row>
    <row r="223" customFormat="false" ht="15" hidden="false" customHeight="true" outlineLevel="0" collapsed="false">
      <c r="A223" s="7" t="s">
        <v>1338</v>
      </c>
      <c r="B223" s="7" t="s">
        <v>270</v>
      </c>
      <c r="C223" s="7" t="s">
        <v>727</v>
      </c>
      <c r="D223" s="7" t="s">
        <v>153</v>
      </c>
      <c r="E223" s="7" t="s">
        <v>53</v>
      </c>
      <c r="F223" s="7" t="s">
        <v>1339</v>
      </c>
      <c r="G223" s="7"/>
      <c r="H223" s="7"/>
      <c r="I223" s="7" t="s">
        <v>1325</v>
      </c>
      <c r="J223" s="7"/>
      <c r="K223" s="7"/>
      <c r="L223" s="7"/>
      <c r="M223" s="7"/>
      <c r="N223" s="7"/>
      <c r="O223" s="7" t="s">
        <v>772</v>
      </c>
      <c r="P223" s="7" t="s">
        <v>76</v>
      </c>
      <c r="Q223" s="7" t="s">
        <v>1201</v>
      </c>
      <c r="R223" s="7"/>
    </row>
    <row r="224" customFormat="false" ht="15" hidden="false" customHeight="true" outlineLevel="0" collapsed="false">
      <c r="A224" s="7" t="s">
        <v>1340</v>
      </c>
      <c r="B224" s="7" t="s">
        <v>298</v>
      </c>
      <c r="C224" s="7" t="s">
        <v>727</v>
      </c>
      <c r="D224" s="7" t="s">
        <v>153</v>
      </c>
      <c r="E224" s="7" t="s">
        <v>53</v>
      </c>
      <c r="F224" s="7" t="s">
        <v>1341</v>
      </c>
      <c r="G224" s="7"/>
      <c r="H224" s="7"/>
      <c r="I224" s="7" t="s">
        <v>1325</v>
      </c>
      <c r="J224" s="7"/>
      <c r="K224" s="7"/>
      <c r="L224" s="7"/>
      <c r="M224" s="7"/>
      <c r="N224" s="7"/>
      <c r="O224" s="7" t="s">
        <v>772</v>
      </c>
      <c r="P224" s="7" t="s">
        <v>76</v>
      </c>
      <c r="Q224" s="7" t="s">
        <v>1201</v>
      </c>
      <c r="R224" s="7"/>
    </row>
    <row r="225" customFormat="false" ht="15" hidden="false" customHeight="true" outlineLevel="0" collapsed="false">
      <c r="A225" s="7" t="s">
        <v>1342</v>
      </c>
      <c r="B225" s="7" t="s">
        <v>301</v>
      </c>
      <c r="C225" s="7" t="s">
        <v>727</v>
      </c>
      <c r="D225" s="7" t="s">
        <v>153</v>
      </c>
      <c r="E225" s="7" t="s">
        <v>53</v>
      </c>
      <c r="F225" s="7" t="s">
        <v>1343</v>
      </c>
      <c r="G225" s="7"/>
      <c r="H225" s="7"/>
      <c r="I225" s="7" t="s">
        <v>1325</v>
      </c>
      <c r="J225" s="7"/>
      <c r="K225" s="7"/>
      <c r="L225" s="7"/>
      <c r="M225" s="7"/>
      <c r="N225" s="7"/>
      <c r="O225" s="7" t="s">
        <v>772</v>
      </c>
      <c r="P225" s="7" t="s">
        <v>76</v>
      </c>
      <c r="Q225" s="7" t="s">
        <v>1201</v>
      </c>
      <c r="R225" s="7"/>
    </row>
    <row r="226" customFormat="false" ht="15" hidden="false" customHeight="true" outlineLevel="0" collapsed="false">
      <c r="A226" s="7" t="s">
        <v>1344</v>
      </c>
      <c r="B226" s="7" t="s">
        <v>308</v>
      </c>
      <c r="C226" s="7" t="s">
        <v>727</v>
      </c>
      <c r="D226" s="7" t="s">
        <v>153</v>
      </c>
      <c r="E226" s="7" t="s">
        <v>53</v>
      </c>
      <c r="F226" s="7" t="s">
        <v>1345</v>
      </c>
      <c r="G226" s="7"/>
      <c r="H226" s="7"/>
      <c r="I226" s="7" t="s">
        <v>1346</v>
      </c>
      <c r="J226" s="7"/>
      <c r="K226" s="7"/>
      <c r="L226" s="7"/>
      <c r="M226" s="7"/>
      <c r="N226" s="7"/>
      <c r="O226" s="7" t="s">
        <v>772</v>
      </c>
      <c r="P226" s="7" t="s">
        <v>76</v>
      </c>
      <c r="Q226" s="7" t="s">
        <v>1201</v>
      </c>
      <c r="R226" s="7"/>
    </row>
    <row r="227" customFormat="false" ht="15" hidden="false" customHeight="true" outlineLevel="0" collapsed="false">
      <c r="A227" s="7" t="s">
        <v>1347</v>
      </c>
      <c r="B227" s="7" t="s">
        <v>310</v>
      </c>
      <c r="C227" s="7" t="s">
        <v>727</v>
      </c>
      <c r="D227" s="7" t="s">
        <v>153</v>
      </c>
      <c r="E227" s="7" t="s">
        <v>53</v>
      </c>
      <c r="F227" s="7" t="s">
        <v>1348</v>
      </c>
      <c r="G227" s="7"/>
      <c r="H227" s="7"/>
      <c r="I227" s="7" t="s">
        <v>1325</v>
      </c>
      <c r="J227" s="7"/>
      <c r="K227" s="7"/>
      <c r="L227" s="7"/>
      <c r="M227" s="7"/>
      <c r="N227" s="7"/>
      <c r="O227" s="7" t="s">
        <v>772</v>
      </c>
      <c r="P227" s="7" t="s">
        <v>76</v>
      </c>
      <c r="Q227" s="7" t="s">
        <v>1201</v>
      </c>
      <c r="R227" s="7"/>
    </row>
    <row r="228" customFormat="false" ht="15" hidden="false" customHeight="true" outlineLevel="0" collapsed="false">
      <c r="A228" s="7" t="s">
        <v>1349</v>
      </c>
      <c r="B228" s="7" t="s">
        <v>348</v>
      </c>
      <c r="C228" s="7" t="s">
        <v>727</v>
      </c>
      <c r="D228" s="7" t="s">
        <v>153</v>
      </c>
      <c r="E228" s="7" t="s">
        <v>53</v>
      </c>
      <c r="F228" s="7" t="s">
        <v>829</v>
      </c>
      <c r="G228" s="7"/>
      <c r="H228" s="7"/>
      <c r="I228" s="7" t="s">
        <v>1325</v>
      </c>
      <c r="J228" s="7"/>
      <c r="K228" s="7"/>
      <c r="L228" s="7"/>
      <c r="M228" s="7"/>
      <c r="N228" s="7"/>
      <c r="O228" s="7" t="s">
        <v>772</v>
      </c>
      <c r="P228" s="7" t="s">
        <v>76</v>
      </c>
      <c r="Q228" s="7" t="s">
        <v>1201</v>
      </c>
      <c r="R228" s="7"/>
    </row>
    <row r="229" customFormat="false" ht="23.25" hidden="false" customHeight="true" outlineLevel="0" collapsed="false">
      <c r="A229" s="7" t="s">
        <v>1350</v>
      </c>
      <c r="B229" s="7" t="s">
        <v>357</v>
      </c>
      <c r="C229" s="7" t="s">
        <v>727</v>
      </c>
      <c r="D229" s="7" t="s">
        <v>153</v>
      </c>
      <c r="E229" s="7" t="s">
        <v>53</v>
      </c>
      <c r="F229" s="7" t="s">
        <v>1351</v>
      </c>
      <c r="G229" s="7"/>
      <c r="H229" s="7"/>
      <c r="I229" s="7" t="s">
        <v>1352</v>
      </c>
      <c r="J229" s="7"/>
      <c r="K229" s="7"/>
      <c r="L229" s="7"/>
      <c r="M229" s="7"/>
      <c r="N229" s="7"/>
      <c r="O229" s="7" t="s">
        <v>772</v>
      </c>
      <c r="P229" s="7" t="s">
        <v>76</v>
      </c>
      <c r="Q229" s="7" t="s">
        <v>1201</v>
      </c>
      <c r="R229" s="7"/>
    </row>
    <row r="230" customFormat="false" ht="15" hidden="false" customHeight="true" outlineLevel="0" collapsed="false">
      <c r="A230" s="7" t="s">
        <v>1353</v>
      </c>
      <c r="B230" s="7" t="s">
        <v>359</v>
      </c>
      <c r="C230" s="7" t="s">
        <v>727</v>
      </c>
      <c r="D230" s="7" t="s">
        <v>153</v>
      </c>
      <c r="E230" s="7" t="s">
        <v>53</v>
      </c>
      <c r="F230" s="7" t="s">
        <v>1354</v>
      </c>
      <c r="G230" s="7"/>
      <c r="H230" s="7"/>
      <c r="I230" s="7" t="s">
        <v>1325</v>
      </c>
      <c r="J230" s="7"/>
      <c r="K230" s="7"/>
      <c r="L230" s="7"/>
      <c r="M230" s="7"/>
      <c r="N230" s="7"/>
      <c r="O230" s="7" t="s">
        <v>772</v>
      </c>
      <c r="P230" s="7" t="s">
        <v>76</v>
      </c>
      <c r="Q230" s="7" t="s">
        <v>1201</v>
      </c>
      <c r="R230" s="7"/>
    </row>
    <row r="231" customFormat="false" ht="15" hidden="false" customHeight="true" outlineLevel="0" collapsed="false">
      <c r="A231" s="7" t="s">
        <v>1355</v>
      </c>
      <c r="B231" s="7" t="s">
        <v>371</v>
      </c>
      <c r="C231" s="7" t="s">
        <v>727</v>
      </c>
      <c r="D231" s="7" t="s">
        <v>153</v>
      </c>
      <c r="E231" s="7" t="s">
        <v>53</v>
      </c>
      <c r="F231" s="7" t="s">
        <v>1356</v>
      </c>
      <c r="G231" s="7"/>
      <c r="H231" s="7"/>
      <c r="I231" s="7" t="s">
        <v>1325</v>
      </c>
      <c r="J231" s="7"/>
      <c r="K231" s="7"/>
      <c r="L231" s="7"/>
      <c r="M231" s="7"/>
      <c r="N231" s="7"/>
      <c r="O231" s="7" t="s">
        <v>772</v>
      </c>
      <c r="P231" s="7" t="s">
        <v>76</v>
      </c>
      <c r="Q231" s="7" t="s">
        <v>1201</v>
      </c>
      <c r="R231" s="7"/>
    </row>
    <row r="232" customFormat="false" ht="15" hidden="false" customHeight="true" outlineLevel="0" collapsed="false">
      <c r="A232" s="7" t="s">
        <v>1357</v>
      </c>
      <c r="B232" s="7" t="s">
        <v>389</v>
      </c>
      <c r="C232" s="7" t="s">
        <v>727</v>
      </c>
      <c r="D232" s="7" t="s">
        <v>153</v>
      </c>
      <c r="E232" s="7" t="s">
        <v>53</v>
      </c>
      <c r="F232" s="7" t="s">
        <v>1358</v>
      </c>
      <c r="G232" s="7"/>
      <c r="H232" s="7"/>
      <c r="I232" s="7" t="s">
        <v>1325</v>
      </c>
      <c r="J232" s="7"/>
      <c r="K232" s="7"/>
      <c r="L232" s="7"/>
      <c r="M232" s="7"/>
      <c r="N232" s="7"/>
      <c r="O232" s="7" t="s">
        <v>772</v>
      </c>
      <c r="P232" s="7" t="s">
        <v>76</v>
      </c>
      <c r="Q232" s="7" t="s">
        <v>1201</v>
      </c>
      <c r="R232" s="7"/>
    </row>
    <row r="233" customFormat="false" ht="15" hidden="false" customHeight="true" outlineLevel="0" collapsed="false">
      <c r="A233" s="7" t="s">
        <v>1359</v>
      </c>
      <c r="B233" s="7" t="s">
        <v>401</v>
      </c>
      <c r="C233" s="7" t="s">
        <v>727</v>
      </c>
      <c r="D233" s="7" t="s">
        <v>153</v>
      </c>
      <c r="E233" s="7" t="s">
        <v>53</v>
      </c>
      <c r="F233" s="7" t="s">
        <v>907</v>
      </c>
      <c r="G233" s="7"/>
      <c r="H233" s="7"/>
      <c r="I233" s="7" t="s">
        <v>1325</v>
      </c>
      <c r="J233" s="7"/>
      <c r="K233" s="7"/>
      <c r="L233" s="7"/>
      <c r="M233" s="7"/>
      <c r="N233" s="7"/>
      <c r="O233" s="7" t="s">
        <v>772</v>
      </c>
      <c r="P233" s="7" t="s">
        <v>76</v>
      </c>
      <c r="Q233" s="7" t="s">
        <v>1201</v>
      </c>
      <c r="R233" s="7"/>
    </row>
    <row r="234" customFormat="false" ht="15" hidden="false" customHeight="true" outlineLevel="0" collapsed="false">
      <c r="A234" s="7" t="s">
        <v>1360</v>
      </c>
      <c r="B234" s="7" t="s">
        <v>418</v>
      </c>
      <c r="C234" s="7" t="s">
        <v>727</v>
      </c>
      <c r="D234" s="7" t="s">
        <v>153</v>
      </c>
      <c r="E234" s="7" t="s">
        <v>53</v>
      </c>
      <c r="F234" s="7" t="s">
        <v>1361</v>
      </c>
      <c r="G234" s="7"/>
      <c r="H234" s="7"/>
      <c r="I234" s="7" t="s">
        <v>1325</v>
      </c>
      <c r="J234" s="7"/>
      <c r="K234" s="7"/>
      <c r="L234" s="7"/>
      <c r="M234" s="7"/>
      <c r="N234" s="7"/>
      <c r="O234" s="7" t="s">
        <v>772</v>
      </c>
      <c r="P234" s="7" t="s">
        <v>76</v>
      </c>
      <c r="Q234" s="7" t="s">
        <v>1201</v>
      </c>
      <c r="R234" s="7"/>
    </row>
    <row r="235" customFormat="false" ht="15" hidden="false" customHeight="true" outlineLevel="0" collapsed="false">
      <c r="A235" s="7" t="s">
        <v>1362</v>
      </c>
      <c r="B235" s="7" t="s">
        <v>431</v>
      </c>
      <c r="C235" s="7" t="s">
        <v>727</v>
      </c>
      <c r="D235" s="7" t="s">
        <v>153</v>
      </c>
      <c r="E235" s="7" t="s">
        <v>53</v>
      </c>
      <c r="F235" s="7" t="s">
        <v>1363</v>
      </c>
      <c r="G235" s="7"/>
      <c r="H235" s="7"/>
      <c r="I235" s="7" t="s">
        <v>1364</v>
      </c>
      <c r="J235" s="7"/>
      <c r="K235" s="7"/>
      <c r="L235" s="7"/>
      <c r="M235" s="7"/>
      <c r="N235" s="7"/>
      <c r="O235" s="7" t="s">
        <v>772</v>
      </c>
      <c r="P235" s="7" t="s">
        <v>76</v>
      </c>
      <c r="Q235" s="7" t="s">
        <v>1201</v>
      </c>
      <c r="R235" s="7"/>
    </row>
    <row r="236" customFormat="false" ht="15" hidden="false" customHeight="true" outlineLevel="0" collapsed="false">
      <c r="A236" s="7" t="s">
        <v>1365</v>
      </c>
      <c r="B236" s="7" t="s">
        <v>439</v>
      </c>
      <c r="C236" s="7" t="s">
        <v>727</v>
      </c>
      <c r="D236" s="7" t="s">
        <v>153</v>
      </c>
      <c r="E236" s="7" t="s">
        <v>53</v>
      </c>
      <c r="F236" s="7" t="s">
        <v>1366</v>
      </c>
      <c r="G236" s="7"/>
      <c r="H236" s="7"/>
      <c r="I236" s="7" t="s">
        <v>1367</v>
      </c>
      <c r="J236" s="7"/>
      <c r="K236" s="7"/>
      <c r="L236" s="7"/>
      <c r="M236" s="7"/>
      <c r="N236" s="7"/>
      <c r="O236" s="7" t="s">
        <v>772</v>
      </c>
      <c r="P236" s="7" t="s">
        <v>73</v>
      </c>
      <c r="Q236" s="7" t="s">
        <v>1368</v>
      </c>
      <c r="R236" s="7"/>
    </row>
    <row r="237" customFormat="false" ht="15" hidden="false" customHeight="true" outlineLevel="0" collapsed="false">
      <c r="A237" s="7" t="s">
        <v>1369</v>
      </c>
      <c r="B237" s="7" t="s">
        <v>476</v>
      </c>
      <c r="C237" s="7" t="s">
        <v>727</v>
      </c>
      <c r="D237" s="7" t="s">
        <v>153</v>
      </c>
      <c r="E237" s="7" t="s">
        <v>53</v>
      </c>
      <c r="F237" s="7" t="s">
        <v>907</v>
      </c>
      <c r="G237" s="7"/>
      <c r="H237" s="7"/>
      <c r="I237" s="7" t="s">
        <v>1325</v>
      </c>
      <c r="J237" s="7"/>
      <c r="K237" s="7"/>
      <c r="L237" s="7"/>
      <c r="M237" s="7"/>
      <c r="N237" s="7"/>
      <c r="O237" s="7" t="s">
        <v>772</v>
      </c>
      <c r="P237" s="7" t="s">
        <v>76</v>
      </c>
      <c r="Q237" s="7" t="s">
        <v>1201</v>
      </c>
      <c r="R237" s="7"/>
    </row>
    <row r="238" customFormat="false" ht="34.5" hidden="false" customHeight="true" outlineLevel="0" collapsed="false">
      <c r="A238" s="7" t="s">
        <v>1370</v>
      </c>
      <c r="B238" s="7" t="s">
        <v>510</v>
      </c>
      <c r="C238" s="7" t="s">
        <v>727</v>
      </c>
      <c r="D238" s="7" t="s">
        <v>153</v>
      </c>
      <c r="E238" s="7" t="s">
        <v>53</v>
      </c>
      <c r="F238" s="7" t="s">
        <v>1371</v>
      </c>
      <c r="G238" s="7"/>
      <c r="H238" s="7"/>
      <c r="I238" s="7" t="s">
        <v>1325</v>
      </c>
      <c r="J238" s="7"/>
      <c r="K238" s="7"/>
      <c r="L238" s="7"/>
      <c r="M238" s="7"/>
      <c r="N238" s="7"/>
      <c r="O238" s="7" t="s">
        <v>772</v>
      </c>
      <c r="P238" s="7" t="s">
        <v>76</v>
      </c>
      <c r="Q238" s="7" t="s">
        <v>1201</v>
      </c>
      <c r="R238" s="7"/>
    </row>
    <row r="239" customFormat="false" ht="34.5" hidden="false" customHeight="true" outlineLevel="0" collapsed="false">
      <c r="A239" s="7" t="s">
        <v>1372</v>
      </c>
      <c r="B239" s="7" t="s">
        <v>575</v>
      </c>
      <c r="C239" s="7" t="s">
        <v>727</v>
      </c>
      <c r="D239" s="7" t="s">
        <v>153</v>
      </c>
      <c r="E239" s="7" t="s">
        <v>53</v>
      </c>
      <c r="F239" s="7" t="s">
        <v>1373</v>
      </c>
      <c r="G239" s="7"/>
      <c r="H239" s="7"/>
      <c r="I239" s="7" t="s">
        <v>1325</v>
      </c>
      <c r="J239" s="7"/>
      <c r="K239" s="7"/>
      <c r="L239" s="7"/>
      <c r="M239" s="7"/>
      <c r="N239" s="7"/>
      <c r="O239" s="7" t="s">
        <v>772</v>
      </c>
      <c r="P239" s="7" t="s">
        <v>76</v>
      </c>
      <c r="Q239" s="7" t="s">
        <v>1201</v>
      </c>
      <c r="R239" s="7"/>
    </row>
    <row r="240" customFormat="false" ht="15" hidden="false" customHeight="true" outlineLevel="0" collapsed="false">
      <c r="A240" s="7" t="s">
        <v>1374</v>
      </c>
      <c r="B240" s="7" t="s">
        <v>591</v>
      </c>
      <c r="C240" s="7" t="s">
        <v>727</v>
      </c>
      <c r="D240" s="7" t="s">
        <v>153</v>
      </c>
      <c r="E240" s="7" t="s">
        <v>53</v>
      </c>
      <c r="F240" s="7" t="s">
        <v>1375</v>
      </c>
      <c r="G240" s="7"/>
      <c r="H240" s="7"/>
      <c r="I240" s="7" t="s">
        <v>1325</v>
      </c>
      <c r="J240" s="7"/>
      <c r="K240" s="7"/>
      <c r="L240" s="7"/>
      <c r="M240" s="7"/>
      <c r="N240" s="7"/>
      <c r="O240" s="7" t="s">
        <v>772</v>
      </c>
      <c r="P240" s="7" t="s">
        <v>76</v>
      </c>
      <c r="Q240" s="7" t="s">
        <v>1201</v>
      </c>
      <c r="R240" s="7"/>
    </row>
    <row r="241" customFormat="false" ht="15" hidden="false" customHeight="true" outlineLevel="0" collapsed="false">
      <c r="A241" s="7" t="s">
        <v>1376</v>
      </c>
      <c r="B241" s="7" t="s">
        <v>554</v>
      </c>
      <c r="C241" s="7" t="s">
        <v>727</v>
      </c>
      <c r="D241" s="7" t="s">
        <v>153</v>
      </c>
      <c r="E241" s="7" t="s">
        <v>53</v>
      </c>
      <c r="F241" s="7" t="s">
        <v>1377</v>
      </c>
      <c r="G241" s="7"/>
      <c r="H241" s="7"/>
      <c r="I241" s="7" t="s">
        <v>1325</v>
      </c>
      <c r="J241" s="7"/>
      <c r="K241" s="7"/>
      <c r="L241" s="7"/>
      <c r="M241" s="7"/>
      <c r="N241" s="7"/>
      <c r="O241" s="7" t="s">
        <v>772</v>
      </c>
      <c r="P241" s="7" t="s">
        <v>76</v>
      </c>
      <c r="Q241" s="7" t="s">
        <v>1201</v>
      </c>
      <c r="R241" s="7"/>
    </row>
    <row r="242" customFormat="false" ht="15" hidden="false" customHeight="true" outlineLevel="0" collapsed="false">
      <c r="A242" s="7" t="s">
        <v>1378</v>
      </c>
      <c r="B242" s="7" t="s">
        <v>610</v>
      </c>
      <c r="C242" s="7" t="s">
        <v>727</v>
      </c>
      <c r="D242" s="7" t="s">
        <v>153</v>
      </c>
      <c r="E242" s="7" t="s">
        <v>53</v>
      </c>
      <c r="F242" s="7" t="s">
        <v>1379</v>
      </c>
      <c r="G242" s="7"/>
      <c r="H242" s="7"/>
      <c r="I242" s="7" t="s">
        <v>1325</v>
      </c>
      <c r="J242" s="7"/>
      <c r="K242" s="7"/>
      <c r="L242" s="7"/>
      <c r="M242" s="7"/>
      <c r="N242" s="7"/>
      <c r="O242" s="7" t="s">
        <v>772</v>
      </c>
      <c r="P242" s="7" t="s">
        <v>76</v>
      </c>
      <c r="Q242" s="7" t="s">
        <v>1201</v>
      </c>
      <c r="R242" s="7"/>
    </row>
    <row r="243" customFormat="false" ht="15" hidden="false" customHeight="true" outlineLevel="0" collapsed="false">
      <c r="A243" s="7" t="s">
        <v>1380</v>
      </c>
      <c r="B243" s="7" t="s">
        <v>560</v>
      </c>
      <c r="C243" s="7" t="s">
        <v>727</v>
      </c>
      <c r="D243" s="7" t="s">
        <v>153</v>
      </c>
      <c r="E243" s="7" t="s">
        <v>53</v>
      </c>
      <c r="F243" s="7" t="s">
        <v>1381</v>
      </c>
      <c r="G243" s="7"/>
      <c r="H243" s="7"/>
      <c r="I243" s="7" t="s">
        <v>1382</v>
      </c>
      <c r="J243" s="7"/>
      <c r="K243" s="7"/>
      <c r="L243" s="7"/>
      <c r="M243" s="7"/>
      <c r="N243" s="7"/>
      <c r="O243" s="7" t="s">
        <v>772</v>
      </c>
      <c r="P243" s="7" t="s">
        <v>76</v>
      </c>
      <c r="Q243" s="7" t="s">
        <v>1201</v>
      </c>
      <c r="R243" s="7"/>
    </row>
    <row r="244" customFormat="false" ht="15" hidden="false" customHeight="true" outlineLevel="0" collapsed="false">
      <c r="A244" s="7" t="s">
        <v>1383</v>
      </c>
      <c r="B244" s="7" t="s">
        <v>563</v>
      </c>
      <c r="C244" s="7" t="s">
        <v>727</v>
      </c>
      <c r="D244" s="7" t="s">
        <v>153</v>
      </c>
      <c r="E244" s="7" t="s">
        <v>129</v>
      </c>
      <c r="F244" s="7"/>
      <c r="G244" s="7"/>
      <c r="H244" s="7"/>
      <c r="I244" s="7" t="s">
        <v>1384</v>
      </c>
      <c r="J244" s="7"/>
      <c r="K244" s="7"/>
      <c r="L244" s="7"/>
      <c r="M244" s="7"/>
      <c r="N244" s="7"/>
      <c r="O244" s="7" t="s">
        <v>847</v>
      </c>
      <c r="P244" s="7" t="s">
        <v>76</v>
      </c>
      <c r="Q244" s="7" t="s">
        <v>1385</v>
      </c>
      <c r="R244" s="7"/>
    </row>
    <row r="245" customFormat="false" ht="15" hidden="false" customHeight="true" outlineLevel="0" collapsed="false">
      <c r="A245" s="7" t="s">
        <v>1386</v>
      </c>
      <c r="B245" s="7" t="s">
        <v>661</v>
      </c>
      <c r="C245" s="7" t="s">
        <v>727</v>
      </c>
      <c r="D245" s="7" t="s">
        <v>153</v>
      </c>
      <c r="E245" s="7" t="s">
        <v>129</v>
      </c>
      <c r="F245" s="7"/>
      <c r="G245" s="7"/>
      <c r="H245" s="7"/>
      <c r="I245" s="7" t="s">
        <v>1387</v>
      </c>
      <c r="J245" s="7"/>
      <c r="K245" s="7"/>
      <c r="L245" s="7"/>
      <c r="M245" s="7"/>
      <c r="N245" s="7"/>
      <c r="O245" s="7" t="s">
        <v>847</v>
      </c>
      <c r="P245" s="7" t="s">
        <v>76</v>
      </c>
      <c r="Q245" s="7" t="s">
        <v>1201</v>
      </c>
      <c r="R245" s="7"/>
    </row>
    <row r="246" customFormat="false" ht="34.5" hidden="false" customHeight="true" outlineLevel="0" collapsed="false">
      <c r="A246" s="7" t="s">
        <v>1388</v>
      </c>
      <c r="B246" s="7" t="s">
        <v>642</v>
      </c>
      <c r="C246" s="7" t="s">
        <v>727</v>
      </c>
      <c r="D246" s="7" t="s">
        <v>1389</v>
      </c>
      <c r="E246" s="7" t="s">
        <v>1390</v>
      </c>
      <c r="F246" s="7" t="s">
        <v>1391</v>
      </c>
      <c r="G246" s="7"/>
      <c r="H246" s="7"/>
      <c r="I246" s="7" t="s">
        <v>1392</v>
      </c>
      <c r="J246" s="7"/>
      <c r="K246" s="7"/>
      <c r="L246" s="7"/>
      <c r="M246" s="7"/>
      <c r="N246" s="7"/>
      <c r="O246" s="7" t="s">
        <v>731</v>
      </c>
      <c r="P246" s="7" t="s">
        <v>70</v>
      </c>
      <c r="Q246" s="7" t="s">
        <v>1393</v>
      </c>
      <c r="R246" s="7" t="s">
        <v>1394</v>
      </c>
    </row>
    <row r="247" customFormat="false" ht="57" hidden="false" customHeight="true" outlineLevel="0" collapsed="false">
      <c r="A247" s="7" t="s">
        <v>1395</v>
      </c>
      <c r="B247" s="7" t="s">
        <v>535</v>
      </c>
      <c r="C247" s="7" t="s">
        <v>727</v>
      </c>
      <c r="D247" s="7" t="s">
        <v>148</v>
      </c>
      <c r="E247" s="7" t="s">
        <v>23</v>
      </c>
      <c r="F247" s="7" t="s">
        <v>1396</v>
      </c>
      <c r="G247" s="7"/>
      <c r="H247" s="7"/>
      <c r="I247" s="7" t="s">
        <v>1397</v>
      </c>
      <c r="J247" s="7"/>
      <c r="K247" s="7"/>
      <c r="L247" s="7"/>
      <c r="M247" s="7"/>
      <c r="N247" s="7"/>
      <c r="O247" s="7" t="s">
        <v>731</v>
      </c>
      <c r="P247" s="7" t="s">
        <v>73</v>
      </c>
      <c r="Q247" s="7" t="s">
        <v>1398</v>
      </c>
      <c r="R247" s="7"/>
    </row>
    <row r="248" customFormat="false" ht="34.5" hidden="false" customHeight="true" outlineLevel="0" collapsed="false">
      <c r="A248" s="7" t="s">
        <v>1399</v>
      </c>
      <c r="B248" s="7" t="s">
        <v>486</v>
      </c>
      <c r="C248" s="7" t="s">
        <v>727</v>
      </c>
      <c r="D248" s="7" t="s">
        <v>148</v>
      </c>
      <c r="E248" s="7" t="s">
        <v>23</v>
      </c>
      <c r="F248" s="7" t="s">
        <v>1400</v>
      </c>
      <c r="G248" s="7"/>
      <c r="H248" s="7"/>
      <c r="I248" s="7" t="s">
        <v>1397</v>
      </c>
      <c r="J248" s="7"/>
      <c r="K248" s="7"/>
      <c r="L248" s="7"/>
      <c r="M248" s="7"/>
      <c r="N248" s="7"/>
      <c r="O248" s="7" t="s">
        <v>731</v>
      </c>
      <c r="P248" s="7" t="s">
        <v>73</v>
      </c>
      <c r="Q248" s="7" t="s">
        <v>1401</v>
      </c>
      <c r="R248" s="7"/>
    </row>
    <row r="249" customFormat="false" ht="34.5" hidden="false" customHeight="true" outlineLevel="0" collapsed="false">
      <c r="A249" s="7" t="s">
        <v>1402</v>
      </c>
      <c r="B249" s="7" t="s">
        <v>654</v>
      </c>
      <c r="C249" s="7" t="s">
        <v>727</v>
      </c>
      <c r="D249" s="7" t="s">
        <v>148</v>
      </c>
      <c r="E249" s="7" t="s">
        <v>23</v>
      </c>
      <c r="F249" s="7" t="s">
        <v>1403</v>
      </c>
      <c r="G249" s="7"/>
      <c r="H249" s="7"/>
      <c r="I249" s="7" t="s">
        <v>1397</v>
      </c>
      <c r="J249" s="7"/>
      <c r="K249" s="7"/>
      <c r="L249" s="7"/>
      <c r="M249" s="7"/>
      <c r="N249" s="7"/>
      <c r="O249" s="7" t="s">
        <v>731</v>
      </c>
      <c r="P249" s="7" t="s">
        <v>73</v>
      </c>
      <c r="Q249" s="7" t="s">
        <v>1404</v>
      </c>
      <c r="R249" s="7"/>
    </row>
    <row r="250" customFormat="false" ht="23.25" hidden="false" customHeight="true" outlineLevel="0" collapsed="false">
      <c r="A250" s="7" t="s">
        <v>1405</v>
      </c>
      <c r="B250" s="7" t="s">
        <v>600</v>
      </c>
      <c r="C250" s="7" t="s">
        <v>727</v>
      </c>
      <c r="D250" s="7" t="s">
        <v>148</v>
      </c>
      <c r="E250" s="7" t="s">
        <v>23</v>
      </c>
      <c r="F250" s="7" t="s">
        <v>1406</v>
      </c>
      <c r="G250" s="7"/>
      <c r="H250" s="7"/>
      <c r="I250" s="7" t="s">
        <v>1397</v>
      </c>
      <c r="J250" s="7"/>
      <c r="K250" s="7"/>
      <c r="L250" s="7"/>
      <c r="M250" s="7"/>
      <c r="N250" s="7"/>
      <c r="O250" s="7" t="s">
        <v>731</v>
      </c>
      <c r="P250" s="7" t="s">
        <v>73</v>
      </c>
      <c r="Q250" s="7" t="s">
        <v>1407</v>
      </c>
      <c r="R250" s="7"/>
    </row>
    <row r="251" customFormat="false" ht="23.25" hidden="false" customHeight="true" outlineLevel="0" collapsed="false">
      <c r="A251" s="7" t="s">
        <v>1408</v>
      </c>
      <c r="B251" s="7" t="s">
        <v>476</v>
      </c>
      <c r="C251" s="7" t="s">
        <v>727</v>
      </c>
      <c r="D251" s="7" t="s">
        <v>148</v>
      </c>
      <c r="E251" s="7" t="s">
        <v>53</v>
      </c>
      <c r="F251" s="7" t="s">
        <v>1409</v>
      </c>
      <c r="G251" s="7"/>
      <c r="H251" s="7" t="s">
        <v>1410</v>
      </c>
      <c r="I251" s="7" t="s">
        <v>1411</v>
      </c>
      <c r="J251" s="7"/>
      <c r="K251" s="7"/>
      <c r="L251" s="7"/>
      <c r="M251" s="7"/>
      <c r="N251" s="7"/>
      <c r="O251" s="7" t="s">
        <v>772</v>
      </c>
      <c r="P251" s="7" t="s">
        <v>73</v>
      </c>
      <c r="Q251" s="7" t="s">
        <v>1412</v>
      </c>
      <c r="R251" s="7"/>
    </row>
    <row r="252" customFormat="false" ht="23.25" hidden="false" customHeight="true" outlineLevel="0" collapsed="false">
      <c r="A252" s="7" t="s">
        <v>1413</v>
      </c>
      <c r="B252" s="7" t="s">
        <v>650</v>
      </c>
      <c r="C252" s="7" t="s">
        <v>727</v>
      </c>
      <c r="D252" s="7" t="s">
        <v>148</v>
      </c>
      <c r="E252" s="7" t="s">
        <v>53</v>
      </c>
      <c r="F252" s="7" t="s">
        <v>1414</v>
      </c>
      <c r="G252" s="7"/>
      <c r="H252" s="7"/>
      <c r="I252" s="7" t="s">
        <v>1415</v>
      </c>
      <c r="J252" s="7"/>
      <c r="K252" s="7"/>
      <c r="L252" s="7"/>
      <c r="M252" s="7"/>
      <c r="N252" s="7"/>
      <c r="O252" s="7" t="s">
        <v>772</v>
      </c>
      <c r="P252" s="7" t="s">
        <v>73</v>
      </c>
      <c r="Q252" s="7" t="s">
        <v>1416</v>
      </c>
      <c r="R252" s="7"/>
    </row>
    <row r="253" customFormat="false" ht="23.25" hidden="false" customHeight="true" outlineLevel="0" collapsed="false">
      <c r="A253" s="7" t="s">
        <v>1417</v>
      </c>
      <c r="B253" s="7" t="s">
        <v>535</v>
      </c>
      <c r="C253" s="7" t="s">
        <v>727</v>
      </c>
      <c r="D253" s="7" t="s">
        <v>155</v>
      </c>
      <c r="E253" s="7" t="s">
        <v>23</v>
      </c>
      <c r="F253" s="7" t="s">
        <v>1396</v>
      </c>
      <c r="G253" s="7"/>
      <c r="H253" s="7"/>
      <c r="I253" s="7" t="s">
        <v>1397</v>
      </c>
      <c r="J253" s="7"/>
      <c r="K253" s="7"/>
      <c r="L253" s="7"/>
      <c r="M253" s="7"/>
      <c r="N253" s="7"/>
      <c r="O253" s="7" t="s">
        <v>731</v>
      </c>
      <c r="P253" s="7" t="s">
        <v>73</v>
      </c>
      <c r="Q253" s="7" t="s">
        <v>1398</v>
      </c>
      <c r="R253" s="7"/>
    </row>
    <row r="254" customFormat="false" ht="34.5" hidden="false" customHeight="true" outlineLevel="0" collapsed="false">
      <c r="A254" s="7" t="s">
        <v>1418</v>
      </c>
      <c r="B254" s="7" t="s">
        <v>486</v>
      </c>
      <c r="C254" s="7" t="s">
        <v>727</v>
      </c>
      <c r="D254" s="7" t="s">
        <v>155</v>
      </c>
      <c r="E254" s="7" t="s">
        <v>23</v>
      </c>
      <c r="F254" s="7" t="s">
        <v>1400</v>
      </c>
      <c r="G254" s="7"/>
      <c r="H254" s="7"/>
      <c r="I254" s="7" t="s">
        <v>1397</v>
      </c>
      <c r="J254" s="7"/>
      <c r="K254" s="7"/>
      <c r="L254" s="7"/>
      <c r="M254" s="7"/>
      <c r="N254" s="7"/>
      <c r="O254" s="7" t="s">
        <v>731</v>
      </c>
      <c r="P254" s="7" t="s">
        <v>73</v>
      </c>
      <c r="Q254" s="7" t="s">
        <v>1401</v>
      </c>
      <c r="R254" s="7"/>
    </row>
    <row r="255" customFormat="false" ht="34.5" hidden="false" customHeight="true" outlineLevel="0" collapsed="false">
      <c r="A255" s="7" t="s">
        <v>1419</v>
      </c>
      <c r="B255" s="7" t="s">
        <v>654</v>
      </c>
      <c r="C255" s="7" t="s">
        <v>727</v>
      </c>
      <c r="D255" s="7" t="s">
        <v>155</v>
      </c>
      <c r="E255" s="7" t="s">
        <v>23</v>
      </c>
      <c r="F255" s="7" t="s">
        <v>1403</v>
      </c>
      <c r="G255" s="7"/>
      <c r="H255" s="7"/>
      <c r="I255" s="7" t="s">
        <v>1397</v>
      </c>
      <c r="J255" s="7"/>
      <c r="K255" s="7"/>
      <c r="L255" s="7"/>
      <c r="M255" s="7"/>
      <c r="N255" s="7"/>
      <c r="O255" s="7" t="s">
        <v>731</v>
      </c>
      <c r="P255" s="7" t="s">
        <v>73</v>
      </c>
      <c r="Q255" s="7" t="s">
        <v>1404</v>
      </c>
      <c r="R255" s="7"/>
    </row>
    <row r="256" customFormat="false" ht="23.25" hidden="false" customHeight="true" outlineLevel="0" collapsed="false">
      <c r="A256" s="7" t="s">
        <v>1420</v>
      </c>
      <c r="B256" s="7" t="s">
        <v>600</v>
      </c>
      <c r="C256" s="7" t="s">
        <v>727</v>
      </c>
      <c r="D256" s="7" t="s">
        <v>155</v>
      </c>
      <c r="E256" s="7" t="s">
        <v>23</v>
      </c>
      <c r="F256" s="7" t="s">
        <v>1406</v>
      </c>
      <c r="G256" s="7"/>
      <c r="H256" s="7"/>
      <c r="I256" s="7" t="s">
        <v>1397</v>
      </c>
      <c r="J256" s="7"/>
      <c r="K256" s="7"/>
      <c r="L256" s="7"/>
      <c r="M256" s="7"/>
      <c r="N256" s="7"/>
      <c r="O256" s="7" t="s">
        <v>731</v>
      </c>
      <c r="P256" s="7" t="s">
        <v>73</v>
      </c>
      <c r="Q256" s="7" t="s">
        <v>1407</v>
      </c>
      <c r="R256" s="7"/>
    </row>
    <row r="257" customFormat="false" ht="23.25" hidden="false" customHeight="true" outlineLevel="0" collapsed="false">
      <c r="A257" s="7" t="s">
        <v>1421</v>
      </c>
      <c r="B257" s="7" t="s">
        <v>476</v>
      </c>
      <c r="C257" s="7" t="s">
        <v>727</v>
      </c>
      <c r="D257" s="7" t="s">
        <v>155</v>
      </c>
      <c r="E257" s="7" t="s">
        <v>53</v>
      </c>
      <c r="F257" s="7" t="s">
        <v>1409</v>
      </c>
      <c r="G257" s="7"/>
      <c r="H257" s="7" t="s">
        <v>1410</v>
      </c>
      <c r="I257" s="7" t="s">
        <v>1411</v>
      </c>
      <c r="J257" s="7"/>
      <c r="K257" s="7"/>
      <c r="L257" s="7"/>
      <c r="M257" s="7"/>
      <c r="N257" s="7"/>
      <c r="O257" s="7" t="s">
        <v>772</v>
      </c>
      <c r="P257" s="7" t="s">
        <v>73</v>
      </c>
      <c r="Q257" s="7" t="s">
        <v>1412</v>
      </c>
      <c r="R257" s="7"/>
    </row>
    <row r="258" customFormat="false" ht="23.25" hidden="false" customHeight="true" outlineLevel="0" collapsed="false">
      <c r="A258" s="7" t="s">
        <v>1422</v>
      </c>
      <c r="B258" s="7" t="s">
        <v>618</v>
      </c>
      <c r="C258" s="7" t="s">
        <v>727</v>
      </c>
      <c r="D258" s="7" t="s">
        <v>150</v>
      </c>
      <c r="E258" s="7" t="s">
        <v>23</v>
      </c>
      <c r="F258" s="7" t="s">
        <v>1423</v>
      </c>
      <c r="G258" s="7"/>
      <c r="H258" s="7"/>
      <c r="I258" s="7" t="s">
        <v>1424</v>
      </c>
      <c r="J258" s="7"/>
      <c r="K258" s="7"/>
      <c r="L258" s="7"/>
      <c r="M258" s="7"/>
      <c r="N258" s="7"/>
      <c r="O258" s="7" t="s">
        <v>731</v>
      </c>
      <c r="P258" s="7" t="s">
        <v>73</v>
      </c>
      <c r="Q258" s="7" t="s">
        <v>1425</v>
      </c>
      <c r="R258" s="7"/>
    </row>
    <row r="259" customFormat="false" ht="23.25" hidden="false" customHeight="true" outlineLevel="0" collapsed="false">
      <c r="A259" s="7" t="s">
        <v>1426</v>
      </c>
      <c r="B259" s="7" t="s">
        <v>191</v>
      </c>
      <c r="C259" s="7" t="s">
        <v>727</v>
      </c>
      <c r="D259" s="7" t="s">
        <v>151</v>
      </c>
      <c r="E259" s="7" t="s">
        <v>135</v>
      </c>
      <c r="F259" s="7"/>
      <c r="G259" s="7"/>
      <c r="H259" s="7"/>
      <c r="I259" s="7" t="s">
        <v>1427</v>
      </c>
      <c r="J259" s="7"/>
      <c r="K259" s="7"/>
      <c r="L259" s="7"/>
      <c r="M259" s="7"/>
      <c r="N259" s="7"/>
      <c r="O259" s="7" t="s">
        <v>778</v>
      </c>
      <c r="P259" s="7" t="s">
        <v>73</v>
      </c>
      <c r="Q259" s="7" t="s">
        <v>1428</v>
      </c>
      <c r="R259" s="7" t="s">
        <v>1429</v>
      </c>
    </row>
    <row r="260" customFormat="false" ht="34.5" hidden="false" customHeight="true" outlineLevel="0" collapsed="false">
      <c r="A260" s="7" t="s">
        <v>1430</v>
      </c>
      <c r="B260" s="7" t="s">
        <v>210</v>
      </c>
      <c r="C260" s="7" t="s">
        <v>727</v>
      </c>
      <c r="D260" s="7" t="s">
        <v>151</v>
      </c>
      <c r="E260" s="7" t="s">
        <v>135</v>
      </c>
      <c r="F260" s="7"/>
      <c r="G260" s="7"/>
      <c r="H260" s="7"/>
      <c r="I260" s="7" t="s">
        <v>1427</v>
      </c>
      <c r="J260" s="7"/>
      <c r="K260" s="7"/>
      <c r="L260" s="7"/>
      <c r="M260" s="7" t="s">
        <v>1431</v>
      </c>
      <c r="N260" s="7"/>
      <c r="O260" s="7" t="s">
        <v>778</v>
      </c>
      <c r="P260" s="7" t="s">
        <v>73</v>
      </c>
      <c r="Q260" s="7" t="s">
        <v>1428</v>
      </c>
      <c r="R260" s="7" t="s">
        <v>1432</v>
      </c>
    </row>
    <row r="261" customFormat="false" ht="23.25" hidden="false" customHeight="true" outlineLevel="0" collapsed="false">
      <c r="A261" s="7" t="s">
        <v>1433</v>
      </c>
      <c r="B261" s="7" t="s">
        <v>249</v>
      </c>
      <c r="C261" s="7" t="s">
        <v>727</v>
      </c>
      <c r="D261" s="7" t="s">
        <v>151</v>
      </c>
      <c r="E261" s="7" t="s">
        <v>135</v>
      </c>
      <c r="F261" s="7"/>
      <c r="G261" s="7"/>
      <c r="H261" s="7"/>
      <c r="I261" s="7" t="s">
        <v>1427</v>
      </c>
      <c r="J261" s="7"/>
      <c r="K261" s="7"/>
      <c r="L261" s="7"/>
      <c r="M261" s="7"/>
      <c r="N261" s="7"/>
      <c r="O261" s="7" t="s">
        <v>778</v>
      </c>
      <c r="P261" s="7" t="s">
        <v>73</v>
      </c>
      <c r="Q261" s="7" t="s">
        <v>1428</v>
      </c>
      <c r="R261" s="7"/>
    </row>
    <row r="262" customFormat="false" ht="23.25" hidden="false" customHeight="true" outlineLevel="0" collapsed="false">
      <c r="A262" s="7" t="s">
        <v>1434</v>
      </c>
      <c r="B262" s="7" t="s">
        <v>278</v>
      </c>
      <c r="C262" s="7" t="s">
        <v>727</v>
      </c>
      <c r="D262" s="7" t="s">
        <v>151</v>
      </c>
      <c r="E262" s="7" t="s">
        <v>135</v>
      </c>
      <c r="F262" s="7"/>
      <c r="G262" s="7"/>
      <c r="H262" s="7"/>
      <c r="I262" s="7" t="s">
        <v>1427</v>
      </c>
      <c r="J262" s="7"/>
      <c r="K262" s="7"/>
      <c r="L262" s="7"/>
      <c r="M262" s="7"/>
      <c r="N262" s="7"/>
      <c r="O262" s="7" t="s">
        <v>778</v>
      </c>
      <c r="P262" s="7" t="s">
        <v>73</v>
      </c>
      <c r="Q262" s="7" t="s">
        <v>1428</v>
      </c>
      <c r="R262" s="7"/>
    </row>
    <row r="263" customFormat="false" ht="34.5" hidden="false" customHeight="true" outlineLevel="0" collapsed="false">
      <c r="A263" s="7" t="s">
        <v>1435</v>
      </c>
      <c r="B263" s="7" t="s">
        <v>293</v>
      </c>
      <c r="C263" s="7" t="s">
        <v>727</v>
      </c>
      <c r="D263" s="7" t="s">
        <v>151</v>
      </c>
      <c r="E263" s="7" t="s">
        <v>135</v>
      </c>
      <c r="F263" s="7"/>
      <c r="G263" s="7"/>
      <c r="H263" s="7"/>
      <c r="I263" s="7" t="s">
        <v>1427</v>
      </c>
      <c r="J263" s="7"/>
      <c r="K263" s="7"/>
      <c r="L263" s="7"/>
      <c r="M263" s="7"/>
      <c r="N263" s="7"/>
      <c r="O263" s="7" t="s">
        <v>778</v>
      </c>
      <c r="P263" s="7" t="s">
        <v>73</v>
      </c>
      <c r="Q263" s="7" t="s">
        <v>1428</v>
      </c>
      <c r="R263" s="7" t="s">
        <v>1436</v>
      </c>
    </row>
    <row r="264" customFormat="false" ht="23.25" hidden="false" customHeight="true" outlineLevel="0" collapsed="false">
      <c r="A264" s="7" t="s">
        <v>1437</v>
      </c>
      <c r="B264" s="7" t="s">
        <v>313</v>
      </c>
      <c r="C264" s="7" t="s">
        <v>727</v>
      </c>
      <c r="D264" s="7" t="s">
        <v>151</v>
      </c>
      <c r="E264" s="7" t="s">
        <v>135</v>
      </c>
      <c r="F264" s="7"/>
      <c r="G264" s="7"/>
      <c r="H264" s="7"/>
      <c r="I264" s="7" t="s">
        <v>1427</v>
      </c>
      <c r="J264" s="7"/>
      <c r="K264" s="7"/>
      <c r="L264" s="7"/>
      <c r="M264" s="7"/>
      <c r="N264" s="7"/>
      <c r="O264" s="7" t="s">
        <v>778</v>
      </c>
      <c r="P264" s="7" t="s">
        <v>73</v>
      </c>
      <c r="Q264" s="7" t="s">
        <v>1428</v>
      </c>
      <c r="R264" s="7"/>
    </row>
    <row r="265" customFormat="false" ht="23.25" hidden="false" customHeight="true" outlineLevel="0" collapsed="false">
      <c r="A265" s="7" t="s">
        <v>1438</v>
      </c>
      <c r="B265" s="7" t="s">
        <v>316</v>
      </c>
      <c r="C265" s="7" t="s">
        <v>727</v>
      </c>
      <c r="D265" s="7" t="s">
        <v>151</v>
      </c>
      <c r="E265" s="7" t="s">
        <v>135</v>
      </c>
      <c r="F265" s="7"/>
      <c r="G265" s="7"/>
      <c r="H265" s="7"/>
      <c r="I265" s="7" t="s">
        <v>1427</v>
      </c>
      <c r="J265" s="7"/>
      <c r="K265" s="7"/>
      <c r="L265" s="7"/>
      <c r="M265" s="7"/>
      <c r="N265" s="7"/>
      <c r="O265" s="7" t="s">
        <v>778</v>
      </c>
      <c r="P265" s="7" t="s">
        <v>73</v>
      </c>
      <c r="Q265" s="7" t="s">
        <v>1428</v>
      </c>
      <c r="R265" s="7"/>
    </row>
    <row r="266" customFormat="false" ht="23.25" hidden="false" customHeight="true" outlineLevel="0" collapsed="false">
      <c r="A266" s="7" t="s">
        <v>1439</v>
      </c>
      <c r="B266" s="7" t="s">
        <v>324</v>
      </c>
      <c r="C266" s="7" t="s">
        <v>727</v>
      </c>
      <c r="D266" s="7" t="s">
        <v>151</v>
      </c>
      <c r="E266" s="7" t="s">
        <v>135</v>
      </c>
      <c r="F266" s="7"/>
      <c r="G266" s="7"/>
      <c r="H266" s="7"/>
      <c r="I266" s="7" t="s">
        <v>1427</v>
      </c>
      <c r="J266" s="7"/>
      <c r="K266" s="7"/>
      <c r="L266" s="7"/>
      <c r="M266" s="7"/>
      <c r="N266" s="7"/>
      <c r="O266" s="7" t="s">
        <v>778</v>
      </c>
      <c r="P266" s="7" t="s">
        <v>73</v>
      </c>
      <c r="Q266" s="7" t="s">
        <v>1428</v>
      </c>
      <c r="R266" s="7"/>
    </row>
    <row r="267" customFormat="false" ht="23.25" hidden="false" customHeight="true" outlineLevel="0" collapsed="false">
      <c r="A267" s="7" t="s">
        <v>1440</v>
      </c>
      <c r="B267" s="7" t="s">
        <v>327</v>
      </c>
      <c r="C267" s="7" t="s">
        <v>727</v>
      </c>
      <c r="D267" s="7" t="s">
        <v>151</v>
      </c>
      <c r="E267" s="7" t="s">
        <v>135</v>
      </c>
      <c r="F267" s="7"/>
      <c r="G267" s="7"/>
      <c r="H267" s="7"/>
      <c r="I267" s="7" t="s">
        <v>1427</v>
      </c>
      <c r="J267" s="7"/>
      <c r="K267" s="7"/>
      <c r="L267" s="7"/>
      <c r="M267" s="7"/>
      <c r="N267" s="7"/>
      <c r="O267" s="7" t="s">
        <v>778</v>
      </c>
      <c r="P267" s="7" t="s">
        <v>73</v>
      </c>
      <c r="Q267" s="7" t="s">
        <v>1428</v>
      </c>
      <c r="R267" s="7"/>
    </row>
    <row r="268" customFormat="false" ht="23.25" hidden="false" customHeight="true" outlineLevel="0" collapsed="false">
      <c r="A268" s="7" t="s">
        <v>1441</v>
      </c>
      <c r="B268" s="7" t="s">
        <v>340</v>
      </c>
      <c r="C268" s="7" t="s">
        <v>727</v>
      </c>
      <c r="D268" s="7" t="s">
        <v>151</v>
      </c>
      <c r="E268" s="7" t="s">
        <v>135</v>
      </c>
      <c r="F268" s="7"/>
      <c r="G268" s="7"/>
      <c r="H268" s="7"/>
      <c r="I268" s="7" t="s">
        <v>1427</v>
      </c>
      <c r="J268" s="7"/>
      <c r="K268" s="7"/>
      <c r="L268" s="7"/>
      <c r="M268" s="7"/>
      <c r="N268" s="7"/>
      <c r="O268" s="7" t="s">
        <v>778</v>
      </c>
      <c r="P268" s="7" t="s">
        <v>73</v>
      </c>
      <c r="Q268" s="7" t="s">
        <v>1428</v>
      </c>
      <c r="R268" s="7" t="s">
        <v>1442</v>
      </c>
    </row>
    <row r="269" customFormat="false" ht="23.25" hidden="false" customHeight="true" outlineLevel="0" collapsed="false">
      <c r="A269" s="7" t="s">
        <v>1443</v>
      </c>
      <c r="B269" s="7" t="s">
        <v>345</v>
      </c>
      <c r="C269" s="7" t="s">
        <v>727</v>
      </c>
      <c r="D269" s="7" t="s">
        <v>151</v>
      </c>
      <c r="E269" s="7" t="s">
        <v>135</v>
      </c>
      <c r="F269" s="7"/>
      <c r="G269" s="7"/>
      <c r="H269" s="7"/>
      <c r="I269" s="7" t="s">
        <v>1427</v>
      </c>
      <c r="J269" s="7"/>
      <c r="K269" s="7"/>
      <c r="L269" s="7"/>
      <c r="M269" s="7"/>
      <c r="N269" s="7"/>
      <c r="O269" s="7" t="s">
        <v>778</v>
      </c>
      <c r="P269" s="7" t="s">
        <v>73</v>
      </c>
      <c r="Q269" s="7" t="s">
        <v>1428</v>
      </c>
      <c r="R269" s="7"/>
    </row>
    <row r="270" customFormat="false" ht="23.25" hidden="false" customHeight="true" outlineLevel="0" collapsed="false">
      <c r="A270" s="7" t="s">
        <v>1444</v>
      </c>
      <c r="B270" s="7" t="s">
        <v>384</v>
      </c>
      <c r="C270" s="7" t="s">
        <v>727</v>
      </c>
      <c r="D270" s="7" t="s">
        <v>151</v>
      </c>
      <c r="E270" s="7" t="s">
        <v>135</v>
      </c>
      <c r="F270" s="7"/>
      <c r="G270" s="7"/>
      <c r="H270" s="7"/>
      <c r="I270" s="7" t="s">
        <v>1427</v>
      </c>
      <c r="J270" s="7"/>
      <c r="K270" s="7"/>
      <c r="L270" s="7"/>
      <c r="M270" s="7"/>
      <c r="N270" s="7"/>
      <c r="O270" s="7" t="s">
        <v>778</v>
      </c>
      <c r="P270" s="7" t="s">
        <v>73</v>
      </c>
      <c r="Q270" s="7" t="s">
        <v>1428</v>
      </c>
      <c r="R270" s="7"/>
    </row>
    <row r="271" customFormat="false" ht="45.75" hidden="false" customHeight="true" outlineLevel="0" collapsed="false">
      <c r="A271" s="7" t="s">
        <v>1445</v>
      </c>
      <c r="B271" s="7" t="s">
        <v>387</v>
      </c>
      <c r="C271" s="7" t="s">
        <v>727</v>
      </c>
      <c r="D271" s="7" t="s">
        <v>151</v>
      </c>
      <c r="E271" s="7" t="s">
        <v>135</v>
      </c>
      <c r="F271" s="7"/>
      <c r="G271" s="7"/>
      <c r="H271" s="7"/>
      <c r="I271" s="7" t="s">
        <v>1427</v>
      </c>
      <c r="J271" s="7"/>
      <c r="K271" s="7"/>
      <c r="L271" s="7"/>
      <c r="M271" s="7"/>
      <c r="N271" s="7"/>
      <c r="O271" s="7" t="s">
        <v>778</v>
      </c>
      <c r="P271" s="7" t="s">
        <v>73</v>
      </c>
      <c r="Q271" s="7" t="s">
        <v>1428</v>
      </c>
      <c r="R271" s="7" t="s">
        <v>1446</v>
      </c>
    </row>
    <row r="272" customFormat="false" ht="23.25" hidden="false" customHeight="true" outlineLevel="0" collapsed="false">
      <c r="A272" s="7" t="s">
        <v>1447</v>
      </c>
      <c r="B272" s="7" t="s">
        <v>391</v>
      </c>
      <c r="C272" s="7" t="s">
        <v>727</v>
      </c>
      <c r="D272" s="7" t="s">
        <v>151</v>
      </c>
      <c r="E272" s="7" t="s">
        <v>135</v>
      </c>
      <c r="F272" s="7"/>
      <c r="G272" s="7"/>
      <c r="H272" s="7"/>
      <c r="I272" s="7" t="s">
        <v>1427</v>
      </c>
      <c r="J272" s="7"/>
      <c r="K272" s="7"/>
      <c r="L272" s="7"/>
      <c r="M272" s="7"/>
      <c r="N272" s="7"/>
      <c r="O272" s="7" t="s">
        <v>778</v>
      </c>
      <c r="P272" s="7" t="s">
        <v>73</v>
      </c>
      <c r="Q272" s="7" t="s">
        <v>1428</v>
      </c>
      <c r="R272" s="7" t="s">
        <v>1448</v>
      </c>
    </row>
    <row r="273" customFormat="false" ht="23.25" hidden="false" customHeight="true" outlineLevel="0" collapsed="false">
      <c r="A273" s="7" t="s">
        <v>1449</v>
      </c>
      <c r="B273" s="7" t="s">
        <v>401</v>
      </c>
      <c r="C273" s="7" t="s">
        <v>727</v>
      </c>
      <c r="D273" s="7" t="s">
        <v>151</v>
      </c>
      <c r="E273" s="7" t="s">
        <v>135</v>
      </c>
      <c r="F273" s="7"/>
      <c r="G273" s="7"/>
      <c r="H273" s="7"/>
      <c r="I273" s="7" t="s">
        <v>1427</v>
      </c>
      <c r="J273" s="7"/>
      <c r="K273" s="7"/>
      <c r="L273" s="7"/>
      <c r="M273" s="7"/>
      <c r="N273" s="7"/>
      <c r="O273" s="7" t="s">
        <v>778</v>
      </c>
      <c r="P273" s="7" t="s">
        <v>73</v>
      </c>
      <c r="Q273" s="7" t="s">
        <v>1428</v>
      </c>
      <c r="R273" s="7"/>
    </row>
    <row r="274" customFormat="false" ht="23.25" hidden="false" customHeight="true" outlineLevel="0" collapsed="false">
      <c r="A274" s="7" t="s">
        <v>1450</v>
      </c>
      <c r="B274" s="7" t="s">
        <v>412</v>
      </c>
      <c r="C274" s="7" t="s">
        <v>727</v>
      </c>
      <c r="D274" s="7" t="s">
        <v>151</v>
      </c>
      <c r="E274" s="7" t="s">
        <v>135</v>
      </c>
      <c r="F274" s="7"/>
      <c r="G274" s="7"/>
      <c r="H274" s="7"/>
      <c r="I274" s="7" t="s">
        <v>1427</v>
      </c>
      <c r="J274" s="7"/>
      <c r="K274" s="7"/>
      <c r="L274" s="7"/>
      <c r="M274" s="7"/>
      <c r="N274" s="7"/>
      <c r="O274" s="7" t="s">
        <v>778</v>
      </c>
      <c r="P274" s="7" t="s">
        <v>73</v>
      </c>
      <c r="Q274" s="7" t="s">
        <v>1428</v>
      </c>
      <c r="R274" s="7"/>
    </row>
    <row r="275" customFormat="false" ht="23.25" hidden="false" customHeight="true" outlineLevel="0" collapsed="false">
      <c r="A275" s="7" t="s">
        <v>1451</v>
      </c>
      <c r="B275" s="7" t="s">
        <v>422</v>
      </c>
      <c r="C275" s="7" t="s">
        <v>727</v>
      </c>
      <c r="D275" s="7" t="s">
        <v>151</v>
      </c>
      <c r="E275" s="7" t="s">
        <v>135</v>
      </c>
      <c r="F275" s="7"/>
      <c r="G275" s="7"/>
      <c r="H275" s="7"/>
      <c r="I275" s="7" t="s">
        <v>1427</v>
      </c>
      <c r="J275" s="7"/>
      <c r="K275" s="7"/>
      <c r="L275" s="7"/>
      <c r="M275" s="7"/>
      <c r="N275" s="7"/>
      <c r="O275" s="7" t="s">
        <v>778</v>
      </c>
      <c r="P275" s="7" t="s">
        <v>73</v>
      </c>
      <c r="Q275" s="7" t="s">
        <v>1428</v>
      </c>
      <c r="R275" s="7"/>
    </row>
    <row r="276" customFormat="false" ht="23.25" hidden="false" customHeight="true" outlineLevel="0" collapsed="false">
      <c r="A276" s="7" t="s">
        <v>1452</v>
      </c>
      <c r="B276" s="7" t="s">
        <v>425</v>
      </c>
      <c r="C276" s="7" t="s">
        <v>727</v>
      </c>
      <c r="D276" s="7" t="s">
        <v>151</v>
      </c>
      <c r="E276" s="7" t="s">
        <v>135</v>
      </c>
      <c r="F276" s="7"/>
      <c r="G276" s="7"/>
      <c r="H276" s="7"/>
      <c r="I276" s="7" t="s">
        <v>1427</v>
      </c>
      <c r="J276" s="7"/>
      <c r="K276" s="7"/>
      <c r="L276" s="7"/>
      <c r="M276" s="7"/>
      <c r="N276" s="7"/>
      <c r="O276" s="7" t="s">
        <v>778</v>
      </c>
      <c r="P276" s="7" t="s">
        <v>73</v>
      </c>
      <c r="Q276" s="7" t="s">
        <v>1428</v>
      </c>
      <c r="R276" s="7"/>
    </row>
    <row r="277" customFormat="false" ht="23.25" hidden="false" customHeight="true" outlineLevel="0" collapsed="false">
      <c r="A277" s="7" t="s">
        <v>1453</v>
      </c>
      <c r="B277" s="7" t="s">
        <v>444</v>
      </c>
      <c r="C277" s="7" t="s">
        <v>727</v>
      </c>
      <c r="D277" s="7" t="s">
        <v>151</v>
      </c>
      <c r="E277" s="7" t="s">
        <v>135</v>
      </c>
      <c r="F277" s="7"/>
      <c r="G277" s="7"/>
      <c r="H277" s="7"/>
      <c r="I277" s="7" t="s">
        <v>1427</v>
      </c>
      <c r="J277" s="7"/>
      <c r="K277" s="7"/>
      <c r="L277" s="7"/>
      <c r="M277" s="7"/>
      <c r="N277" s="7"/>
      <c r="O277" s="7" t="s">
        <v>778</v>
      </c>
      <c r="P277" s="7" t="s">
        <v>73</v>
      </c>
      <c r="Q277" s="7" t="s">
        <v>1428</v>
      </c>
      <c r="R277" s="7"/>
    </row>
    <row r="278" customFormat="false" ht="23.25" hidden="false" customHeight="true" outlineLevel="0" collapsed="false">
      <c r="A278" s="7" t="s">
        <v>1454</v>
      </c>
      <c r="B278" s="7" t="s">
        <v>456</v>
      </c>
      <c r="C278" s="7" t="s">
        <v>727</v>
      </c>
      <c r="D278" s="7" t="s">
        <v>151</v>
      </c>
      <c r="E278" s="7" t="s">
        <v>135</v>
      </c>
      <c r="F278" s="7"/>
      <c r="G278" s="7"/>
      <c r="H278" s="7"/>
      <c r="I278" s="7" t="s">
        <v>1427</v>
      </c>
      <c r="J278" s="7"/>
      <c r="K278" s="7"/>
      <c r="L278" s="7"/>
      <c r="M278" s="7"/>
      <c r="N278" s="7"/>
      <c r="O278" s="7" t="s">
        <v>778</v>
      </c>
      <c r="P278" s="7" t="s">
        <v>73</v>
      </c>
      <c r="Q278" s="7" t="s">
        <v>1428</v>
      </c>
      <c r="R278" s="7"/>
    </row>
    <row r="279" customFormat="false" ht="23.25" hidden="false" customHeight="true" outlineLevel="0" collapsed="false">
      <c r="A279" s="7" t="s">
        <v>1455</v>
      </c>
      <c r="B279" s="7" t="s">
        <v>530</v>
      </c>
      <c r="C279" s="7" t="s">
        <v>727</v>
      </c>
      <c r="D279" s="7" t="s">
        <v>151</v>
      </c>
      <c r="E279" s="7" t="s">
        <v>135</v>
      </c>
      <c r="F279" s="7"/>
      <c r="G279" s="7"/>
      <c r="H279" s="7"/>
      <c r="I279" s="7" t="s">
        <v>1427</v>
      </c>
      <c r="J279" s="7"/>
      <c r="K279" s="7"/>
      <c r="L279" s="7"/>
      <c r="M279" s="7"/>
      <c r="N279" s="7"/>
      <c r="O279" s="7" t="s">
        <v>778</v>
      </c>
      <c r="P279" s="7" t="s">
        <v>73</v>
      </c>
      <c r="Q279" s="7" t="s">
        <v>1428</v>
      </c>
      <c r="R279" s="7"/>
    </row>
    <row r="280" customFormat="false" ht="23.25" hidden="false" customHeight="true" outlineLevel="0" collapsed="false">
      <c r="A280" s="7" t="s">
        <v>1456</v>
      </c>
      <c r="B280" s="7" t="s">
        <v>470</v>
      </c>
      <c r="C280" s="7" t="s">
        <v>727</v>
      </c>
      <c r="D280" s="7" t="s">
        <v>151</v>
      </c>
      <c r="E280" s="7" t="s">
        <v>135</v>
      </c>
      <c r="F280" s="7"/>
      <c r="G280" s="7"/>
      <c r="H280" s="7"/>
      <c r="I280" s="7" t="s">
        <v>1427</v>
      </c>
      <c r="J280" s="7"/>
      <c r="K280" s="7"/>
      <c r="L280" s="7"/>
      <c r="M280" s="7"/>
      <c r="N280" s="7"/>
      <c r="O280" s="7" t="s">
        <v>778</v>
      </c>
      <c r="P280" s="7" t="s">
        <v>73</v>
      </c>
      <c r="Q280" s="7" t="s">
        <v>1428</v>
      </c>
      <c r="R280" s="7"/>
    </row>
    <row r="281" customFormat="false" ht="23.25" hidden="false" customHeight="true" outlineLevel="0" collapsed="false">
      <c r="A281" s="7" t="s">
        <v>1457</v>
      </c>
      <c r="B281" s="7" t="s">
        <v>476</v>
      </c>
      <c r="C281" s="7" t="s">
        <v>727</v>
      </c>
      <c r="D281" s="7" t="s">
        <v>151</v>
      </c>
      <c r="E281" s="7" t="s">
        <v>135</v>
      </c>
      <c r="F281" s="7"/>
      <c r="G281" s="7"/>
      <c r="H281" s="7"/>
      <c r="I281" s="7" t="s">
        <v>1427</v>
      </c>
      <c r="J281" s="7"/>
      <c r="K281" s="7"/>
      <c r="L281" s="7"/>
      <c r="M281" s="7"/>
      <c r="N281" s="7"/>
      <c r="O281" s="7" t="s">
        <v>778</v>
      </c>
      <c r="P281" s="7" t="s">
        <v>73</v>
      </c>
      <c r="Q281" s="7" t="s">
        <v>1428</v>
      </c>
      <c r="R281" s="7"/>
    </row>
    <row r="282" customFormat="false" ht="23.25" hidden="false" customHeight="true" outlineLevel="0" collapsed="false">
      <c r="A282" s="7" t="s">
        <v>1458</v>
      </c>
      <c r="B282" s="7" t="s">
        <v>481</v>
      </c>
      <c r="C282" s="7" t="s">
        <v>727</v>
      </c>
      <c r="D282" s="7" t="s">
        <v>151</v>
      </c>
      <c r="E282" s="7" t="s">
        <v>135</v>
      </c>
      <c r="F282" s="7"/>
      <c r="G282" s="7"/>
      <c r="H282" s="7"/>
      <c r="I282" s="7" t="s">
        <v>1427</v>
      </c>
      <c r="J282" s="7"/>
      <c r="K282" s="7"/>
      <c r="L282" s="7"/>
      <c r="M282" s="7"/>
      <c r="N282" s="7"/>
      <c r="O282" s="7" t="s">
        <v>778</v>
      </c>
      <c r="P282" s="7" t="s">
        <v>73</v>
      </c>
      <c r="Q282" s="7" t="s">
        <v>1428</v>
      </c>
      <c r="R282" s="7"/>
    </row>
    <row r="283" customFormat="false" ht="23.25" hidden="false" customHeight="true" outlineLevel="0" collapsed="false">
      <c r="A283" s="7" t="s">
        <v>1459</v>
      </c>
      <c r="B283" s="7" t="s">
        <v>484</v>
      </c>
      <c r="C283" s="7" t="s">
        <v>727</v>
      </c>
      <c r="D283" s="7" t="s">
        <v>151</v>
      </c>
      <c r="E283" s="7" t="s">
        <v>135</v>
      </c>
      <c r="F283" s="7"/>
      <c r="G283" s="7"/>
      <c r="H283" s="7"/>
      <c r="I283" s="7" t="s">
        <v>1427</v>
      </c>
      <c r="J283" s="7"/>
      <c r="K283" s="7"/>
      <c r="L283" s="7"/>
      <c r="M283" s="7"/>
      <c r="N283" s="7"/>
      <c r="O283" s="7" t="s">
        <v>778</v>
      </c>
      <c r="P283" s="7" t="s">
        <v>73</v>
      </c>
      <c r="Q283" s="7" t="s">
        <v>1428</v>
      </c>
      <c r="R283" s="7" t="s">
        <v>1460</v>
      </c>
    </row>
    <row r="284" customFormat="false" ht="23.25" hidden="false" customHeight="true" outlineLevel="0" collapsed="false">
      <c r="A284" s="7" t="s">
        <v>1461</v>
      </c>
      <c r="B284" s="7" t="s">
        <v>493</v>
      </c>
      <c r="C284" s="7" t="s">
        <v>727</v>
      </c>
      <c r="D284" s="7" t="s">
        <v>151</v>
      </c>
      <c r="E284" s="7" t="s">
        <v>135</v>
      </c>
      <c r="F284" s="7"/>
      <c r="G284" s="7"/>
      <c r="H284" s="7"/>
      <c r="I284" s="7" t="s">
        <v>1427</v>
      </c>
      <c r="J284" s="7"/>
      <c r="K284" s="7"/>
      <c r="L284" s="7"/>
      <c r="M284" s="7"/>
      <c r="N284" s="7"/>
      <c r="O284" s="7" t="s">
        <v>778</v>
      </c>
      <c r="P284" s="7" t="s">
        <v>73</v>
      </c>
      <c r="Q284" s="7" t="s">
        <v>1428</v>
      </c>
      <c r="R284" s="7"/>
    </row>
    <row r="285" customFormat="false" ht="23.25" hidden="false" customHeight="true" outlineLevel="0" collapsed="false">
      <c r="A285" s="7" t="s">
        <v>1462</v>
      </c>
      <c r="B285" s="7" t="s">
        <v>505</v>
      </c>
      <c r="C285" s="7" t="s">
        <v>727</v>
      </c>
      <c r="D285" s="7" t="s">
        <v>151</v>
      </c>
      <c r="E285" s="7" t="s">
        <v>135</v>
      </c>
      <c r="F285" s="7"/>
      <c r="G285" s="7"/>
      <c r="H285" s="7"/>
      <c r="I285" s="7" t="s">
        <v>1427</v>
      </c>
      <c r="J285" s="7"/>
      <c r="K285" s="7"/>
      <c r="L285" s="7"/>
      <c r="M285" s="7"/>
      <c r="N285" s="7"/>
      <c r="O285" s="7" t="s">
        <v>778</v>
      </c>
      <c r="P285" s="7" t="s">
        <v>73</v>
      </c>
      <c r="Q285" s="7" t="s">
        <v>1428</v>
      </c>
      <c r="R285" s="7"/>
    </row>
    <row r="286" customFormat="false" ht="23.25" hidden="false" customHeight="true" outlineLevel="0" collapsed="false">
      <c r="A286" s="7" t="s">
        <v>1463</v>
      </c>
      <c r="B286" s="7" t="s">
        <v>508</v>
      </c>
      <c r="C286" s="7" t="s">
        <v>727</v>
      </c>
      <c r="D286" s="7" t="s">
        <v>151</v>
      </c>
      <c r="E286" s="7" t="s">
        <v>135</v>
      </c>
      <c r="F286" s="7"/>
      <c r="G286" s="7"/>
      <c r="H286" s="7"/>
      <c r="I286" s="7" t="s">
        <v>1427</v>
      </c>
      <c r="J286" s="7"/>
      <c r="K286" s="7"/>
      <c r="L286" s="7"/>
      <c r="M286" s="7"/>
      <c r="N286" s="7"/>
      <c r="O286" s="7" t="s">
        <v>778</v>
      </c>
      <c r="P286" s="7" t="s">
        <v>73</v>
      </c>
      <c r="Q286" s="7" t="s">
        <v>1428</v>
      </c>
      <c r="R286" s="7"/>
    </row>
    <row r="287" customFormat="false" ht="23.25" hidden="false" customHeight="true" outlineLevel="0" collapsed="false">
      <c r="A287" s="7" t="s">
        <v>1464</v>
      </c>
      <c r="B287" s="7" t="s">
        <v>548</v>
      </c>
      <c r="C287" s="7" t="s">
        <v>727</v>
      </c>
      <c r="D287" s="7" t="s">
        <v>151</v>
      </c>
      <c r="E287" s="7" t="s">
        <v>135</v>
      </c>
      <c r="F287" s="7"/>
      <c r="G287" s="7"/>
      <c r="H287" s="7"/>
      <c r="I287" s="7" t="s">
        <v>1427</v>
      </c>
      <c r="J287" s="7"/>
      <c r="K287" s="7"/>
      <c r="L287" s="7"/>
      <c r="M287" s="7"/>
      <c r="N287" s="7"/>
      <c r="O287" s="7" t="s">
        <v>778</v>
      </c>
      <c r="P287" s="7" t="s">
        <v>73</v>
      </c>
      <c r="Q287" s="7" t="s">
        <v>1428</v>
      </c>
      <c r="R287" s="7"/>
    </row>
    <row r="288" customFormat="false" ht="23.25" hidden="false" customHeight="true" outlineLevel="0" collapsed="false">
      <c r="A288" s="7" t="s">
        <v>1465</v>
      </c>
      <c r="B288" s="7" t="s">
        <v>569</v>
      </c>
      <c r="C288" s="7" t="s">
        <v>727</v>
      </c>
      <c r="D288" s="7" t="s">
        <v>151</v>
      </c>
      <c r="E288" s="7" t="s">
        <v>135</v>
      </c>
      <c r="F288" s="7"/>
      <c r="G288" s="7"/>
      <c r="H288" s="7"/>
      <c r="I288" s="7" t="s">
        <v>1427</v>
      </c>
      <c r="J288" s="7"/>
      <c r="K288" s="7"/>
      <c r="L288" s="7"/>
      <c r="M288" s="7"/>
      <c r="N288" s="7"/>
      <c r="O288" s="7" t="s">
        <v>778</v>
      </c>
      <c r="P288" s="7" t="s">
        <v>73</v>
      </c>
      <c r="Q288" s="7" t="s">
        <v>1428</v>
      </c>
      <c r="R288" s="7" t="s">
        <v>1436</v>
      </c>
    </row>
    <row r="289" customFormat="false" ht="23.25" hidden="false" customHeight="true" outlineLevel="0" collapsed="false">
      <c r="A289" s="7" t="s">
        <v>1466</v>
      </c>
      <c r="B289" s="7" t="s">
        <v>575</v>
      </c>
      <c r="C289" s="7" t="s">
        <v>727</v>
      </c>
      <c r="D289" s="7" t="s">
        <v>151</v>
      </c>
      <c r="E289" s="7" t="s">
        <v>135</v>
      </c>
      <c r="F289" s="7"/>
      <c r="G289" s="7"/>
      <c r="H289" s="7"/>
      <c r="I289" s="7" t="s">
        <v>1427</v>
      </c>
      <c r="J289" s="7"/>
      <c r="K289" s="7"/>
      <c r="L289" s="7"/>
      <c r="M289" s="7"/>
      <c r="N289" s="7"/>
      <c r="O289" s="7" t="s">
        <v>778</v>
      </c>
      <c r="P289" s="7" t="s">
        <v>73</v>
      </c>
      <c r="Q289" s="7" t="s">
        <v>1428</v>
      </c>
      <c r="R289" s="7"/>
    </row>
    <row r="290" customFormat="false" ht="23.25" hidden="false" customHeight="true" outlineLevel="0" collapsed="false">
      <c r="A290" s="7" t="s">
        <v>1467</v>
      </c>
      <c r="B290" s="7" t="s">
        <v>527</v>
      </c>
      <c r="C290" s="7" t="s">
        <v>727</v>
      </c>
      <c r="D290" s="7" t="s">
        <v>151</v>
      </c>
      <c r="E290" s="7" t="s">
        <v>135</v>
      </c>
      <c r="F290" s="7"/>
      <c r="G290" s="7"/>
      <c r="H290" s="7"/>
      <c r="I290" s="7" t="s">
        <v>1427</v>
      </c>
      <c r="J290" s="7"/>
      <c r="K290" s="7"/>
      <c r="L290" s="7"/>
      <c r="M290" s="7"/>
      <c r="N290" s="7"/>
      <c r="O290" s="7" t="s">
        <v>778</v>
      </c>
      <c r="P290" s="7" t="s">
        <v>73</v>
      </c>
      <c r="Q290" s="7" t="s">
        <v>1428</v>
      </c>
      <c r="R290" s="7"/>
    </row>
    <row r="291" customFormat="false" ht="23.25" hidden="false" customHeight="true" outlineLevel="0" collapsed="false">
      <c r="A291" s="7" t="s">
        <v>1468</v>
      </c>
      <c r="B291" s="7" t="s">
        <v>596</v>
      </c>
      <c r="C291" s="7" t="s">
        <v>727</v>
      </c>
      <c r="D291" s="7" t="s">
        <v>151</v>
      </c>
      <c r="E291" s="7" t="s">
        <v>135</v>
      </c>
      <c r="F291" s="7"/>
      <c r="G291" s="7"/>
      <c r="H291" s="7"/>
      <c r="I291" s="7" t="s">
        <v>1427</v>
      </c>
      <c r="J291" s="7"/>
      <c r="K291" s="7"/>
      <c r="L291" s="7"/>
      <c r="M291" s="7"/>
      <c r="N291" s="7"/>
      <c r="O291" s="7" t="s">
        <v>778</v>
      </c>
      <c r="P291" s="7" t="s">
        <v>73</v>
      </c>
      <c r="Q291" s="7" t="s">
        <v>1428</v>
      </c>
      <c r="R291" s="7" t="s">
        <v>1469</v>
      </c>
    </row>
    <row r="292" customFormat="false" ht="23.25" hidden="false" customHeight="true" outlineLevel="0" collapsed="false">
      <c r="A292" s="7" t="s">
        <v>1470</v>
      </c>
      <c r="B292" s="7" t="s">
        <v>612</v>
      </c>
      <c r="C292" s="7" t="s">
        <v>727</v>
      </c>
      <c r="D292" s="7" t="s">
        <v>151</v>
      </c>
      <c r="E292" s="7" t="s">
        <v>135</v>
      </c>
      <c r="F292" s="7"/>
      <c r="G292" s="7"/>
      <c r="H292" s="7"/>
      <c r="I292" s="7" t="s">
        <v>1427</v>
      </c>
      <c r="J292" s="7"/>
      <c r="K292" s="7"/>
      <c r="L292" s="7"/>
      <c r="M292" s="7"/>
      <c r="N292" s="7"/>
      <c r="O292" s="7" t="s">
        <v>778</v>
      </c>
      <c r="P292" s="7" t="s">
        <v>73</v>
      </c>
      <c r="Q292" s="7" t="s">
        <v>1428</v>
      </c>
      <c r="R292" s="7"/>
    </row>
    <row r="293" customFormat="false" ht="23.25" hidden="false" customHeight="true" outlineLevel="0" collapsed="false">
      <c r="A293" s="7" t="s">
        <v>1471</v>
      </c>
      <c r="B293" s="7" t="s">
        <v>623</v>
      </c>
      <c r="C293" s="7" t="s">
        <v>727</v>
      </c>
      <c r="D293" s="7" t="s">
        <v>151</v>
      </c>
      <c r="E293" s="7" t="s">
        <v>135</v>
      </c>
      <c r="F293" s="7"/>
      <c r="G293" s="7"/>
      <c r="H293" s="7"/>
      <c r="I293" s="7" t="s">
        <v>1427</v>
      </c>
      <c r="J293" s="7"/>
      <c r="K293" s="7"/>
      <c r="L293" s="7"/>
      <c r="M293" s="7"/>
      <c r="N293" s="7"/>
      <c r="O293" s="7" t="s">
        <v>778</v>
      </c>
      <c r="P293" s="7" t="s">
        <v>73</v>
      </c>
      <c r="Q293" s="7" t="s">
        <v>1428</v>
      </c>
      <c r="R293" s="7"/>
    </row>
    <row r="294" customFormat="false" ht="23.25" hidden="false" customHeight="true" outlineLevel="0" collapsed="false">
      <c r="A294" s="7" t="s">
        <v>1472</v>
      </c>
      <c r="B294" s="7" t="s">
        <v>642</v>
      </c>
      <c r="C294" s="7" t="s">
        <v>727</v>
      </c>
      <c r="D294" s="7" t="s">
        <v>151</v>
      </c>
      <c r="E294" s="7" t="s">
        <v>135</v>
      </c>
      <c r="F294" s="7"/>
      <c r="G294" s="7"/>
      <c r="H294" s="7"/>
      <c r="I294" s="7" t="s">
        <v>1427</v>
      </c>
      <c r="J294" s="7"/>
      <c r="K294" s="7"/>
      <c r="L294" s="7"/>
      <c r="M294" s="7"/>
      <c r="N294" s="7"/>
      <c r="O294" s="7" t="s">
        <v>778</v>
      </c>
      <c r="P294" s="7" t="s">
        <v>73</v>
      </c>
      <c r="Q294" s="7" t="s">
        <v>1428</v>
      </c>
      <c r="R294" s="7"/>
    </row>
    <row r="295" customFormat="false" ht="23.25" hidden="false" customHeight="true" outlineLevel="0" collapsed="false">
      <c r="A295" s="7" t="s">
        <v>1473</v>
      </c>
      <c r="B295" s="7" t="s">
        <v>284</v>
      </c>
      <c r="C295" s="7" t="s">
        <v>727</v>
      </c>
      <c r="D295" s="7" t="s">
        <v>151</v>
      </c>
      <c r="E295" s="7" t="s">
        <v>129</v>
      </c>
      <c r="F295" s="7" t="s">
        <v>1474</v>
      </c>
      <c r="G295" s="7"/>
      <c r="H295" s="7"/>
      <c r="I295" s="7" t="s">
        <v>1475</v>
      </c>
      <c r="J295" s="7"/>
      <c r="K295" s="7"/>
      <c r="L295" s="7" t="s">
        <v>1476</v>
      </c>
      <c r="M295" s="7"/>
      <c r="N295" s="7"/>
      <c r="O295" s="7" t="s">
        <v>847</v>
      </c>
      <c r="P295" s="7" t="s">
        <v>73</v>
      </c>
      <c r="Q295" s="7" t="s">
        <v>1477</v>
      </c>
      <c r="R295" s="7"/>
    </row>
    <row r="296" customFormat="false" ht="23.25" hidden="false" customHeight="true" outlineLevel="0" collapsed="false">
      <c r="A296" s="7" t="s">
        <v>1478</v>
      </c>
      <c r="B296" s="7" t="s">
        <v>367</v>
      </c>
      <c r="C296" s="7" t="s">
        <v>727</v>
      </c>
      <c r="D296" s="7" t="s">
        <v>151</v>
      </c>
      <c r="E296" s="7" t="s">
        <v>129</v>
      </c>
      <c r="F296" s="7" t="s">
        <v>1474</v>
      </c>
      <c r="G296" s="7"/>
      <c r="H296" s="7"/>
      <c r="I296" s="7" t="s">
        <v>1479</v>
      </c>
      <c r="J296" s="7"/>
      <c r="K296" s="7"/>
      <c r="L296" s="7"/>
      <c r="M296" s="7" t="s">
        <v>1480</v>
      </c>
      <c r="N296" s="7"/>
      <c r="O296" s="7" t="s">
        <v>847</v>
      </c>
      <c r="P296" s="7" t="s">
        <v>73</v>
      </c>
      <c r="Q296" s="7" t="s">
        <v>1477</v>
      </c>
      <c r="R296" s="7"/>
    </row>
    <row r="297" customFormat="false" ht="23.25" hidden="false" customHeight="true" outlineLevel="0" collapsed="false">
      <c r="A297" s="7" t="s">
        <v>1481</v>
      </c>
      <c r="B297" s="7" t="s">
        <v>510</v>
      </c>
      <c r="C297" s="7" t="s">
        <v>727</v>
      </c>
      <c r="D297" s="7" t="s">
        <v>151</v>
      </c>
      <c r="E297" s="7" t="s">
        <v>129</v>
      </c>
      <c r="F297" s="7" t="s">
        <v>1474</v>
      </c>
      <c r="G297" s="7"/>
      <c r="H297" s="7"/>
      <c r="I297" s="7" t="s">
        <v>1482</v>
      </c>
      <c r="J297" s="7"/>
      <c r="K297" s="7"/>
      <c r="L297" s="7"/>
      <c r="M297" s="7" t="s">
        <v>1483</v>
      </c>
      <c r="N297" s="7"/>
      <c r="O297" s="7" t="s">
        <v>847</v>
      </c>
      <c r="P297" s="7" t="s">
        <v>73</v>
      </c>
      <c r="Q297" s="7" t="s">
        <v>1477</v>
      </c>
      <c r="R297" s="7"/>
    </row>
    <row r="298" customFormat="false" ht="45.75" hidden="false" customHeight="true" outlineLevel="0" collapsed="false">
      <c r="A298" s="7" t="s">
        <v>1484</v>
      </c>
      <c r="B298" s="7" t="s">
        <v>159</v>
      </c>
      <c r="C298" s="7" t="s">
        <v>727</v>
      </c>
      <c r="D298" s="7" t="s">
        <v>151</v>
      </c>
      <c r="E298" s="7" t="s">
        <v>23</v>
      </c>
      <c r="F298" s="7" t="s">
        <v>1485</v>
      </c>
      <c r="G298" s="7"/>
      <c r="H298" s="7"/>
      <c r="I298" s="7" t="s">
        <v>1486</v>
      </c>
      <c r="J298" s="7"/>
      <c r="K298" s="7"/>
      <c r="L298" s="7"/>
      <c r="M298" s="7"/>
      <c r="N298" s="7"/>
      <c r="O298" s="7" t="s">
        <v>731</v>
      </c>
      <c r="P298" s="7" t="s">
        <v>73</v>
      </c>
      <c r="Q298" s="7" t="s">
        <v>880</v>
      </c>
      <c r="R298" s="7"/>
    </row>
    <row r="299" customFormat="false" ht="34.5" hidden="false" customHeight="true" outlineLevel="0" collapsed="false">
      <c r="A299" s="7" t="s">
        <v>1487</v>
      </c>
      <c r="B299" s="7" t="s">
        <v>163</v>
      </c>
      <c r="C299" s="7" t="s">
        <v>727</v>
      </c>
      <c r="D299" s="7" t="s">
        <v>151</v>
      </c>
      <c r="E299" s="7" t="s">
        <v>23</v>
      </c>
      <c r="F299" s="7" t="s">
        <v>1488</v>
      </c>
      <c r="G299" s="7"/>
      <c r="H299" s="7"/>
      <c r="I299" s="7" t="s">
        <v>1486</v>
      </c>
      <c r="J299" s="7"/>
      <c r="K299" s="7"/>
      <c r="L299" s="7"/>
      <c r="M299" s="7"/>
      <c r="N299" s="7"/>
      <c r="O299" s="7" t="s">
        <v>731</v>
      </c>
      <c r="P299" s="7" t="s">
        <v>73</v>
      </c>
      <c r="Q299" s="7" t="s">
        <v>880</v>
      </c>
      <c r="R299" s="7"/>
    </row>
    <row r="300" customFormat="false" ht="34.5" hidden="false" customHeight="true" outlineLevel="0" collapsed="false">
      <c r="A300" s="7" t="s">
        <v>1489</v>
      </c>
      <c r="B300" s="7" t="s">
        <v>167</v>
      </c>
      <c r="C300" s="7" t="s">
        <v>727</v>
      </c>
      <c r="D300" s="7" t="s">
        <v>151</v>
      </c>
      <c r="E300" s="7" t="s">
        <v>23</v>
      </c>
      <c r="F300" s="7" t="s">
        <v>1490</v>
      </c>
      <c r="G300" s="7"/>
      <c r="H300" s="7"/>
      <c r="I300" s="7" t="s">
        <v>1486</v>
      </c>
      <c r="J300" s="7"/>
      <c r="K300" s="7"/>
      <c r="L300" s="7"/>
      <c r="M300" s="7"/>
      <c r="N300" s="7"/>
      <c r="O300" s="7" t="s">
        <v>731</v>
      </c>
      <c r="P300" s="7" t="s">
        <v>73</v>
      </c>
      <c r="Q300" s="7" t="s">
        <v>880</v>
      </c>
      <c r="R300" s="7"/>
    </row>
    <row r="301" customFormat="false" ht="34.5" hidden="false" customHeight="true" outlineLevel="0" collapsed="false">
      <c r="A301" s="7" t="s">
        <v>1491</v>
      </c>
      <c r="B301" s="7" t="s">
        <v>171</v>
      </c>
      <c r="C301" s="7" t="s">
        <v>727</v>
      </c>
      <c r="D301" s="7" t="s">
        <v>151</v>
      </c>
      <c r="E301" s="7" t="s">
        <v>23</v>
      </c>
      <c r="F301" s="7" t="s">
        <v>1492</v>
      </c>
      <c r="G301" s="7"/>
      <c r="H301" s="7"/>
      <c r="I301" s="7" t="s">
        <v>1493</v>
      </c>
      <c r="J301" s="7"/>
      <c r="K301" s="7"/>
      <c r="L301" s="7"/>
      <c r="M301" s="7"/>
      <c r="N301" s="7"/>
      <c r="O301" s="7" t="s">
        <v>731</v>
      </c>
      <c r="P301" s="7" t="s">
        <v>73</v>
      </c>
      <c r="Q301" s="7" t="s">
        <v>1494</v>
      </c>
      <c r="R301" s="7"/>
    </row>
    <row r="302" customFormat="false" ht="34.5" hidden="false" customHeight="true" outlineLevel="0" collapsed="false">
      <c r="A302" s="7" t="s">
        <v>1495</v>
      </c>
      <c r="B302" s="7" t="s">
        <v>175</v>
      </c>
      <c r="C302" s="7" t="s">
        <v>727</v>
      </c>
      <c r="D302" s="7" t="s">
        <v>151</v>
      </c>
      <c r="E302" s="7" t="s">
        <v>23</v>
      </c>
      <c r="F302" s="7" t="s">
        <v>1496</v>
      </c>
      <c r="G302" s="7"/>
      <c r="H302" s="7"/>
      <c r="I302" s="7" t="s">
        <v>1486</v>
      </c>
      <c r="J302" s="7"/>
      <c r="K302" s="7"/>
      <c r="L302" s="7"/>
      <c r="M302" s="7"/>
      <c r="N302" s="7"/>
      <c r="O302" s="7" t="s">
        <v>731</v>
      </c>
      <c r="P302" s="7" t="s">
        <v>73</v>
      </c>
      <c r="Q302" s="7" t="s">
        <v>880</v>
      </c>
      <c r="R302" s="7"/>
    </row>
    <row r="303" customFormat="false" ht="34.5" hidden="false" customHeight="true" outlineLevel="0" collapsed="false">
      <c r="A303" s="7" t="s">
        <v>1497</v>
      </c>
      <c r="B303" s="7" t="s">
        <v>178</v>
      </c>
      <c r="C303" s="7" t="s">
        <v>727</v>
      </c>
      <c r="D303" s="7" t="s">
        <v>151</v>
      </c>
      <c r="E303" s="7" t="s">
        <v>23</v>
      </c>
      <c r="F303" s="7" t="s">
        <v>1498</v>
      </c>
      <c r="G303" s="7"/>
      <c r="H303" s="7"/>
      <c r="I303" s="7" t="s">
        <v>1486</v>
      </c>
      <c r="J303" s="7"/>
      <c r="K303" s="7"/>
      <c r="L303" s="7"/>
      <c r="M303" s="7"/>
      <c r="N303" s="7"/>
      <c r="O303" s="7" t="s">
        <v>731</v>
      </c>
      <c r="P303" s="7" t="s">
        <v>73</v>
      </c>
      <c r="Q303" s="7" t="s">
        <v>880</v>
      </c>
      <c r="R303" s="7"/>
    </row>
    <row r="304" customFormat="false" ht="34.5" hidden="false" customHeight="true" outlineLevel="0" collapsed="false">
      <c r="A304" s="7" t="s">
        <v>1499</v>
      </c>
      <c r="B304" s="7" t="s">
        <v>182</v>
      </c>
      <c r="C304" s="7" t="s">
        <v>727</v>
      </c>
      <c r="D304" s="7" t="s">
        <v>151</v>
      </c>
      <c r="E304" s="7" t="s">
        <v>23</v>
      </c>
      <c r="F304" s="7" t="s">
        <v>1500</v>
      </c>
      <c r="G304" s="7"/>
      <c r="H304" s="7"/>
      <c r="I304" s="7" t="s">
        <v>1486</v>
      </c>
      <c r="J304" s="7"/>
      <c r="K304" s="7"/>
      <c r="L304" s="7"/>
      <c r="M304" s="7"/>
      <c r="N304" s="7"/>
      <c r="O304" s="7" t="s">
        <v>731</v>
      </c>
      <c r="P304" s="7" t="s">
        <v>73</v>
      </c>
      <c r="Q304" s="7" t="s">
        <v>880</v>
      </c>
      <c r="R304" s="7"/>
    </row>
    <row r="305" customFormat="false" ht="34.5" hidden="false" customHeight="true" outlineLevel="0" collapsed="false">
      <c r="A305" s="7" t="s">
        <v>1501</v>
      </c>
      <c r="B305" s="7" t="s">
        <v>185</v>
      </c>
      <c r="C305" s="7" t="s">
        <v>727</v>
      </c>
      <c r="D305" s="7" t="s">
        <v>151</v>
      </c>
      <c r="E305" s="7" t="s">
        <v>23</v>
      </c>
      <c r="F305" s="7" t="s">
        <v>1502</v>
      </c>
      <c r="G305" s="7"/>
      <c r="H305" s="7"/>
      <c r="I305" s="7" t="s">
        <v>1493</v>
      </c>
      <c r="J305" s="7"/>
      <c r="K305" s="7"/>
      <c r="L305" s="7"/>
      <c r="M305" s="7"/>
      <c r="N305" s="7"/>
      <c r="O305" s="7" t="s">
        <v>731</v>
      </c>
      <c r="P305" s="7" t="s">
        <v>73</v>
      </c>
      <c r="Q305" s="7" t="s">
        <v>1494</v>
      </c>
      <c r="R305" s="7"/>
    </row>
    <row r="306" customFormat="false" ht="34.5" hidden="false" customHeight="true" outlineLevel="0" collapsed="false">
      <c r="A306" s="7" t="s">
        <v>1503</v>
      </c>
      <c r="B306" s="7" t="s">
        <v>188</v>
      </c>
      <c r="C306" s="7" t="s">
        <v>727</v>
      </c>
      <c r="D306" s="7" t="s">
        <v>151</v>
      </c>
      <c r="E306" s="7" t="s">
        <v>23</v>
      </c>
      <c r="F306" s="7" t="s">
        <v>1504</v>
      </c>
      <c r="G306" s="7"/>
      <c r="H306" s="7"/>
      <c r="I306" s="7" t="s">
        <v>1493</v>
      </c>
      <c r="J306" s="7"/>
      <c r="K306" s="7"/>
      <c r="L306" s="7"/>
      <c r="M306" s="7"/>
      <c r="N306" s="7"/>
      <c r="O306" s="7" t="s">
        <v>731</v>
      </c>
      <c r="P306" s="7" t="s">
        <v>73</v>
      </c>
      <c r="Q306" s="7" t="s">
        <v>1494</v>
      </c>
      <c r="R306" s="7"/>
    </row>
    <row r="307" customFormat="false" ht="34.5" hidden="false" customHeight="true" outlineLevel="0" collapsed="false">
      <c r="A307" s="7" t="s">
        <v>1505</v>
      </c>
      <c r="B307" s="7" t="s">
        <v>193</v>
      </c>
      <c r="C307" s="7" t="s">
        <v>727</v>
      </c>
      <c r="D307" s="7" t="s">
        <v>151</v>
      </c>
      <c r="E307" s="7" t="s">
        <v>23</v>
      </c>
      <c r="F307" s="7" t="s">
        <v>1506</v>
      </c>
      <c r="G307" s="7"/>
      <c r="H307" s="7"/>
      <c r="I307" s="7" t="s">
        <v>1486</v>
      </c>
      <c r="J307" s="7"/>
      <c r="K307" s="7"/>
      <c r="L307" s="7"/>
      <c r="M307" s="7"/>
      <c r="N307" s="7"/>
      <c r="O307" s="7" t="s">
        <v>731</v>
      </c>
      <c r="P307" s="7" t="s">
        <v>73</v>
      </c>
      <c r="Q307" s="7" t="s">
        <v>880</v>
      </c>
      <c r="R307" s="7"/>
    </row>
    <row r="308" customFormat="false" ht="34.5" hidden="false" customHeight="true" outlineLevel="0" collapsed="false">
      <c r="A308" s="7" t="s">
        <v>1507</v>
      </c>
      <c r="B308" s="7" t="s">
        <v>196</v>
      </c>
      <c r="C308" s="7" t="s">
        <v>727</v>
      </c>
      <c r="D308" s="7" t="s">
        <v>151</v>
      </c>
      <c r="E308" s="7" t="s">
        <v>23</v>
      </c>
      <c r="F308" s="7" t="s">
        <v>1508</v>
      </c>
      <c r="G308" s="7"/>
      <c r="H308" s="7"/>
      <c r="I308" s="7" t="s">
        <v>1493</v>
      </c>
      <c r="J308" s="7"/>
      <c r="K308" s="7"/>
      <c r="L308" s="7"/>
      <c r="M308" s="7"/>
      <c r="N308" s="7"/>
      <c r="O308" s="7" t="s">
        <v>731</v>
      </c>
      <c r="P308" s="7" t="s">
        <v>73</v>
      </c>
      <c r="Q308" s="7" t="s">
        <v>1494</v>
      </c>
      <c r="R308" s="7"/>
    </row>
    <row r="309" customFormat="false" ht="34.5" hidden="false" customHeight="true" outlineLevel="0" collapsed="false">
      <c r="A309" s="7" t="s">
        <v>1509</v>
      </c>
      <c r="B309" s="7" t="s">
        <v>199</v>
      </c>
      <c r="C309" s="7" t="s">
        <v>727</v>
      </c>
      <c r="D309" s="7" t="s">
        <v>151</v>
      </c>
      <c r="E309" s="7" t="s">
        <v>23</v>
      </c>
      <c r="F309" s="7" t="s">
        <v>1490</v>
      </c>
      <c r="G309" s="7"/>
      <c r="H309" s="7"/>
      <c r="I309" s="7" t="s">
        <v>1486</v>
      </c>
      <c r="J309" s="7"/>
      <c r="K309" s="7"/>
      <c r="L309" s="7"/>
      <c r="M309" s="7"/>
      <c r="N309" s="7"/>
      <c r="O309" s="7" t="s">
        <v>731</v>
      </c>
      <c r="P309" s="7" t="s">
        <v>73</v>
      </c>
      <c r="Q309" s="7" t="s">
        <v>880</v>
      </c>
      <c r="R309" s="7"/>
    </row>
    <row r="310" customFormat="false" ht="34.5" hidden="false" customHeight="true" outlineLevel="0" collapsed="false">
      <c r="A310" s="7" t="s">
        <v>1510</v>
      </c>
      <c r="B310" s="7" t="s">
        <v>202</v>
      </c>
      <c r="C310" s="7" t="s">
        <v>727</v>
      </c>
      <c r="D310" s="7" t="s">
        <v>151</v>
      </c>
      <c r="E310" s="7" t="s">
        <v>23</v>
      </c>
      <c r="F310" s="7" t="s">
        <v>1485</v>
      </c>
      <c r="G310" s="7"/>
      <c r="H310" s="7"/>
      <c r="I310" s="7" t="s">
        <v>1486</v>
      </c>
      <c r="J310" s="7"/>
      <c r="K310" s="7"/>
      <c r="L310" s="7"/>
      <c r="M310" s="7"/>
      <c r="N310" s="7"/>
      <c r="O310" s="7" t="s">
        <v>731</v>
      </c>
      <c r="P310" s="7" t="s">
        <v>73</v>
      </c>
      <c r="Q310" s="7" t="s">
        <v>880</v>
      </c>
      <c r="R310" s="7"/>
    </row>
    <row r="311" customFormat="false" ht="34.5" hidden="false" customHeight="true" outlineLevel="0" collapsed="false">
      <c r="A311" s="7" t="s">
        <v>1511</v>
      </c>
      <c r="B311" s="7" t="s">
        <v>205</v>
      </c>
      <c r="C311" s="7" t="s">
        <v>727</v>
      </c>
      <c r="D311" s="7" t="s">
        <v>151</v>
      </c>
      <c r="E311" s="7" t="s">
        <v>23</v>
      </c>
      <c r="F311" s="7" t="s">
        <v>1512</v>
      </c>
      <c r="G311" s="7"/>
      <c r="H311" s="7"/>
      <c r="I311" s="7" t="s">
        <v>1493</v>
      </c>
      <c r="J311" s="7"/>
      <c r="K311" s="7"/>
      <c r="L311" s="7"/>
      <c r="M311" s="7"/>
      <c r="N311" s="7"/>
      <c r="O311" s="7" t="s">
        <v>731</v>
      </c>
      <c r="P311" s="7" t="s">
        <v>73</v>
      </c>
      <c r="Q311" s="7" t="s">
        <v>1494</v>
      </c>
      <c r="R311" s="7"/>
    </row>
    <row r="312" customFormat="false" ht="34.5" hidden="false" customHeight="true" outlineLevel="0" collapsed="false">
      <c r="A312" s="7" t="s">
        <v>1513</v>
      </c>
      <c r="B312" s="7" t="s">
        <v>208</v>
      </c>
      <c r="C312" s="7" t="s">
        <v>727</v>
      </c>
      <c r="D312" s="7" t="s">
        <v>151</v>
      </c>
      <c r="E312" s="7" t="s">
        <v>23</v>
      </c>
      <c r="F312" s="7" t="s">
        <v>1514</v>
      </c>
      <c r="G312" s="7"/>
      <c r="H312" s="7"/>
      <c r="I312" s="7" t="s">
        <v>1486</v>
      </c>
      <c r="J312" s="7"/>
      <c r="K312" s="7"/>
      <c r="L312" s="7"/>
      <c r="M312" s="7"/>
      <c r="N312" s="7"/>
      <c r="O312" s="7" t="s">
        <v>731</v>
      </c>
      <c r="P312" s="7" t="s">
        <v>73</v>
      </c>
      <c r="Q312" s="7" t="s">
        <v>880</v>
      </c>
      <c r="R312" s="7"/>
    </row>
    <row r="313" customFormat="false" ht="34.5" hidden="false" customHeight="true" outlineLevel="0" collapsed="false">
      <c r="A313" s="7" t="s">
        <v>1515</v>
      </c>
      <c r="B313" s="7" t="s">
        <v>216</v>
      </c>
      <c r="C313" s="7" t="s">
        <v>727</v>
      </c>
      <c r="D313" s="7" t="s">
        <v>151</v>
      </c>
      <c r="E313" s="7" t="s">
        <v>23</v>
      </c>
      <c r="F313" s="7" t="s">
        <v>1516</v>
      </c>
      <c r="G313" s="7"/>
      <c r="H313" s="7"/>
      <c r="I313" s="7" t="s">
        <v>1486</v>
      </c>
      <c r="J313" s="7"/>
      <c r="K313" s="7"/>
      <c r="L313" s="7"/>
      <c r="M313" s="7"/>
      <c r="N313" s="7"/>
      <c r="O313" s="7" t="s">
        <v>731</v>
      </c>
      <c r="P313" s="7" t="s">
        <v>73</v>
      </c>
      <c r="Q313" s="7" t="s">
        <v>880</v>
      </c>
      <c r="R313" s="7"/>
    </row>
    <row r="314" customFormat="false" ht="34.5" hidden="false" customHeight="true" outlineLevel="0" collapsed="false">
      <c r="A314" s="7" t="s">
        <v>1517</v>
      </c>
      <c r="B314" s="7" t="s">
        <v>219</v>
      </c>
      <c r="C314" s="7" t="s">
        <v>727</v>
      </c>
      <c r="D314" s="7" t="s">
        <v>151</v>
      </c>
      <c r="E314" s="7" t="s">
        <v>23</v>
      </c>
      <c r="F314" s="7" t="s">
        <v>1518</v>
      </c>
      <c r="G314" s="7"/>
      <c r="H314" s="7"/>
      <c r="I314" s="7" t="s">
        <v>1486</v>
      </c>
      <c r="J314" s="7"/>
      <c r="K314" s="7"/>
      <c r="L314" s="7"/>
      <c r="M314" s="7"/>
      <c r="N314" s="7"/>
      <c r="O314" s="7" t="s">
        <v>731</v>
      </c>
      <c r="P314" s="7" t="s">
        <v>73</v>
      </c>
      <c r="Q314" s="7" t="s">
        <v>880</v>
      </c>
      <c r="R314" s="7"/>
    </row>
    <row r="315" customFormat="false" ht="34.5" hidden="false" customHeight="true" outlineLevel="0" collapsed="false">
      <c r="A315" s="7" t="s">
        <v>1519</v>
      </c>
      <c r="B315" s="7" t="s">
        <v>222</v>
      </c>
      <c r="C315" s="7" t="s">
        <v>727</v>
      </c>
      <c r="D315" s="7" t="s">
        <v>151</v>
      </c>
      <c r="E315" s="7" t="s">
        <v>23</v>
      </c>
      <c r="F315" s="7" t="s">
        <v>1520</v>
      </c>
      <c r="G315" s="7"/>
      <c r="H315" s="7"/>
      <c r="I315" s="7" t="s">
        <v>1486</v>
      </c>
      <c r="J315" s="7"/>
      <c r="K315" s="7"/>
      <c r="L315" s="7"/>
      <c r="M315" s="7"/>
      <c r="N315" s="7"/>
      <c r="O315" s="7" t="s">
        <v>731</v>
      </c>
      <c r="P315" s="7" t="s">
        <v>73</v>
      </c>
      <c r="Q315" s="7" t="s">
        <v>880</v>
      </c>
      <c r="R315" s="7"/>
    </row>
    <row r="316" customFormat="false" ht="34.5" hidden="false" customHeight="true" outlineLevel="0" collapsed="false">
      <c r="A316" s="7" t="s">
        <v>1521</v>
      </c>
      <c r="B316" s="7" t="s">
        <v>225</v>
      </c>
      <c r="C316" s="7" t="s">
        <v>727</v>
      </c>
      <c r="D316" s="7" t="s">
        <v>151</v>
      </c>
      <c r="E316" s="7" t="s">
        <v>23</v>
      </c>
      <c r="F316" s="7" t="s">
        <v>1522</v>
      </c>
      <c r="G316" s="7"/>
      <c r="H316" s="7"/>
      <c r="I316" s="7" t="s">
        <v>1486</v>
      </c>
      <c r="J316" s="7"/>
      <c r="K316" s="7"/>
      <c r="L316" s="7"/>
      <c r="M316" s="7"/>
      <c r="N316" s="7"/>
      <c r="O316" s="7" t="s">
        <v>731</v>
      </c>
      <c r="P316" s="7" t="s">
        <v>73</v>
      </c>
      <c r="Q316" s="7" t="s">
        <v>880</v>
      </c>
      <c r="R316" s="7"/>
    </row>
    <row r="317" customFormat="false" ht="34.5" hidden="false" customHeight="true" outlineLevel="0" collapsed="false">
      <c r="A317" s="7" t="s">
        <v>1523</v>
      </c>
      <c r="B317" s="7" t="s">
        <v>228</v>
      </c>
      <c r="C317" s="7" t="s">
        <v>727</v>
      </c>
      <c r="D317" s="7" t="s">
        <v>151</v>
      </c>
      <c r="E317" s="7" t="s">
        <v>23</v>
      </c>
      <c r="F317" s="7" t="s">
        <v>1524</v>
      </c>
      <c r="G317" s="7"/>
      <c r="H317" s="7"/>
      <c r="I317" s="7" t="s">
        <v>1486</v>
      </c>
      <c r="J317" s="7"/>
      <c r="K317" s="7"/>
      <c r="L317" s="7"/>
      <c r="M317" s="7"/>
      <c r="N317" s="7"/>
      <c r="O317" s="7" t="s">
        <v>731</v>
      </c>
      <c r="P317" s="7" t="s">
        <v>73</v>
      </c>
      <c r="Q317" s="7" t="s">
        <v>880</v>
      </c>
      <c r="R317" s="7"/>
    </row>
    <row r="318" customFormat="false" ht="34.5" hidden="false" customHeight="true" outlineLevel="0" collapsed="false">
      <c r="A318" s="7" t="s">
        <v>1525</v>
      </c>
      <c r="B318" s="7" t="s">
        <v>231</v>
      </c>
      <c r="C318" s="7" t="s">
        <v>727</v>
      </c>
      <c r="D318" s="7" t="s">
        <v>151</v>
      </c>
      <c r="E318" s="7" t="s">
        <v>23</v>
      </c>
      <c r="F318" s="7" t="s">
        <v>1526</v>
      </c>
      <c r="G318" s="7"/>
      <c r="H318" s="7"/>
      <c r="I318" s="7" t="s">
        <v>1486</v>
      </c>
      <c r="J318" s="7"/>
      <c r="K318" s="7"/>
      <c r="L318" s="7"/>
      <c r="M318" s="7"/>
      <c r="N318" s="7" t="s">
        <v>1527</v>
      </c>
      <c r="O318" s="7" t="s">
        <v>731</v>
      </c>
      <c r="P318" s="7" t="s">
        <v>73</v>
      </c>
      <c r="Q318" s="7" t="s">
        <v>880</v>
      </c>
      <c r="R318" s="7"/>
    </row>
    <row r="319" customFormat="false" ht="34.5" hidden="false" customHeight="true" outlineLevel="0" collapsed="false">
      <c r="A319" s="7" t="s">
        <v>1528</v>
      </c>
      <c r="B319" s="7" t="s">
        <v>234</v>
      </c>
      <c r="C319" s="7" t="s">
        <v>727</v>
      </c>
      <c r="D319" s="7" t="s">
        <v>151</v>
      </c>
      <c r="E319" s="7" t="s">
        <v>23</v>
      </c>
      <c r="F319" s="7" t="s">
        <v>1488</v>
      </c>
      <c r="G319" s="7"/>
      <c r="H319" s="7"/>
      <c r="I319" s="7" t="s">
        <v>1486</v>
      </c>
      <c r="J319" s="7"/>
      <c r="K319" s="7"/>
      <c r="L319" s="7"/>
      <c r="M319" s="7"/>
      <c r="N319" s="7"/>
      <c r="O319" s="7" t="s">
        <v>731</v>
      </c>
      <c r="P319" s="7" t="s">
        <v>73</v>
      </c>
      <c r="Q319" s="7" t="s">
        <v>880</v>
      </c>
      <c r="R319" s="7"/>
    </row>
    <row r="320" customFormat="false" ht="34.5" hidden="false" customHeight="true" outlineLevel="0" collapsed="false">
      <c r="A320" s="7" t="s">
        <v>1529</v>
      </c>
      <c r="B320" s="7" t="s">
        <v>237</v>
      </c>
      <c r="C320" s="7" t="s">
        <v>727</v>
      </c>
      <c r="D320" s="7" t="s">
        <v>151</v>
      </c>
      <c r="E320" s="7" t="s">
        <v>23</v>
      </c>
      <c r="F320" s="7" t="s">
        <v>1530</v>
      </c>
      <c r="G320" s="7"/>
      <c r="H320" s="7"/>
      <c r="I320" s="7" t="s">
        <v>1486</v>
      </c>
      <c r="J320" s="7"/>
      <c r="K320" s="7"/>
      <c r="L320" s="7"/>
      <c r="M320" s="7"/>
      <c r="N320" s="7"/>
      <c r="O320" s="7" t="s">
        <v>731</v>
      </c>
      <c r="P320" s="7" t="s">
        <v>73</v>
      </c>
      <c r="Q320" s="7" t="s">
        <v>880</v>
      </c>
      <c r="R320" s="7"/>
    </row>
    <row r="321" customFormat="false" ht="34.5" hidden="false" customHeight="true" outlineLevel="0" collapsed="false">
      <c r="A321" s="7" t="s">
        <v>1531</v>
      </c>
      <c r="B321" s="7" t="s">
        <v>239</v>
      </c>
      <c r="C321" s="7" t="s">
        <v>727</v>
      </c>
      <c r="D321" s="7" t="s">
        <v>151</v>
      </c>
      <c r="E321" s="7" t="s">
        <v>23</v>
      </c>
      <c r="F321" s="7" t="s">
        <v>1532</v>
      </c>
      <c r="G321" s="7"/>
      <c r="H321" s="7"/>
      <c r="I321" s="7" t="s">
        <v>1486</v>
      </c>
      <c r="J321" s="7"/>
      <c r="K321" s="7"/>
      <c r="L321" s="7"/>
      <c r="M321" s="7"/>
      <c r="N321" s="7"/>
      <c r="O321" s="7" t="s">
        <v>731</v>
      </c>
      <c r="P321" s="7" t="s">
        <v>73</v>
      </c>
      <c r="Q321" s="7" t="s">
        <v>880</v>
      </c>
      <c r="R321" s="7"/>
    </row>
    <row r="322" customFormat="false" ht="34.5" hidden="false" customHeight="true" outlineLevel="0" collapsed="false">
      <c r="A322" s="7" t="s">
        <v>1533</v>
      </c>
      <c r="B322" s="7" t="s">
        <v>241</v>
      </c>
      <c r="C322" s="7" t="s">
        <v>727</v>
      </c>
      <c r="D322" s="7" t="s">
        <v>151</v>
      </c>
      <c r="E322" s="7" t="s">
        <v>23</v>
      </c>
      <c r="F322" s="7" t="s">
        <v>1534</v>
      </c>
      <c r="G322" s="7"/>
      <c r="H322" s="7"/>
      <c r="I322" s="7" t="s">
        <v>1486</v>
      </c>
      <c r="J322" s="7"/>
      <c r="K322" s="7"/>
      <c r="L322" s="7"/>
      <c r="M322" s="7"/>
      <c r="N322" s="7"/>
      <c r="O322" s="7" t="s">
        <v>731</v>
      </c>
      <c r="P322" s="7" t="s">
        <v>73</v>
      </c>
      <c r="Q322" s="7" t="s">
        <v>880</v>
      </c>
      <c r="R322" s="7"/>
    </row>
    <row r="323" customFormat="false" ht="34.5" hidden="false" customHeight="true" outlineLevel="0" collapsed="false">
      <c r="A323" s="7" t="s">
        <v>1535</v>
      </c>
      <c r="B323" s="7" t="s">
        <v>244</v>
      </c>
      <c r="C323" s="7" t="s">
        <v>727</v>
      </c>
      <c r="D323" s="7" t="s">
        <v>151</v>
      </c>
      <c r="E323" s="7" t="s">
        <v>23</v>
      </c>
      <c r="F323" s="7" t="s">
        <v>1536</v>
      </c>
      <c r="G323" s="7"/>
      <c r="H323" s="7"/>
      <c r="I323" s="7" t="s">
        <v>1486</v>
      </c>
      <c r="J323" s="7"/>
      <c r="K323" s="7"/>
      <c r="L323" s="7"/>
      <c r="M323" s="7"/>
      <c r="N323" s="7"/>
      <c r="O323" s="7" t="s">
        <v>731</v>
      </c>
      <c r="P323" s="7" t="s">
        <v>73</v>
      </c>
      <c r="Q323" s="7" t="s">
        <v>880</v>
      </c>
      <c r="R323" s="7"/>
    </row>
    <row r="324" customFormat="false" ht="34.5" hidden="false" customHeight="true" outlineLevel="0" collapsed="false">
      <c r="A324" s="7" t="s">
        <v>1537</v>
      </c>
      <c r="B324" s="7" t="s">
        <v>247</v>
      </c>
      <c r="C324" s="7" t="s">
        <v>727</v>
      </c>
      <c r="D324" s="7" t="s">
        <v>151</v>
      </c>
      <c r="E324" s="7" t="s">
        <v>23</v>
      </c>
      <c r="F324" s="7" t="s">
        <v>1532</v>
      </c>
      <c r="G324" s="7"/>
      <c r="H324" s="7"/>
      <c r="I324" s="7" t="s">
        <v>1486</v>
      </c>
      <c r="J324" s="7"/>
      <c r="K324" s="7"/>
      <c r="L324" s="7"/>
      <c r="M324" s="7"/>
      <c r="N324" s="7"/>
      <c r="O324" s="7" t="s">
        <v>731</v>
      </c>
      <c r="P324" s="7" t="s">
        <v>73</v>
      </c>
      <c r="Q324" s="7" t="s">
        <v>880</v>
      </c>
      <c r="R324" s="7"/>
    </row>
    <row r="325" customFormat="false" ht="34.5" hidden="false" customHeight="true" outlineLevel="0" collapsed="false">
      <c r="A325" s="7" t="s">
        <v>1538</v>
      </c>
      <c r="B325" s="7" t="s">
        <v>251</v>
      </c>
      <c r="C325" s="7" t="s">
        <v>727</v>
      </c>
      <c r="D325" s="7" t="s">
        <v>151</v>
      </c>
      <c r="E325" s="7" t="s">
        <v>23</v>
      </c>
      <c r="F325" s="7" t="s">
        <v>1504</v>
      </c>
      <c r="G325" s="7"/>
      <c r="H325" s="7"/>
      <c r="I325" s="7" t="s">
        <v>1493</v>
      </c>
      <c r="J325" s="7"/>
      <c r="K325" s="7"/>
      <c r="L325" s="7"/>
      <c r="M325" s="7"/>
      <c r="N325" s="7"/>
      <c r="O325" s="7" t="s">
        <v>731</v>
      </c>
      <c r="P325" s="7" t="s">
        <v>73</v>
      </c>
      <c r="Q325" s="7" t="s">
        <v>1494</v>
      </c>
      <c r="R325" s="7"/>
    </row>
    <row r="326" customFormat="false" ht="34.5" hidden="false" customHeight="true" outlineLevel="0" collapsed="false">
      <c r="A326" s="7" t="s">
        <v>1539</v>
      </c>
      <c r="B326" s="7" t="s">
        <v>254</v>
      </c>
      <c r="C326" s="7" t="s">
        <v>727</v>
      </c>
      <c r="D326" s="7" t="s">
        <v>151</v>
      </c>
      <c r="E326" s="7" t="s">
        <v>23</v>
      </c>
      <c r="F326" s="7" t="s">
        <v>1540</v>
      </c>
      <c r="G326" s="7"/>
      <c r="H326" s="7"/>
      <c r="I326" s="7" t="s">
        <v>1486</v>
      </c>
      <c r="J326" s="7"/>
      <c r="K326" s="7"/>
      <c r="L326" s="7"/>
      <c r="M326" s="7"/>
      <c r="N326" s="7"/>
      <c r="O326" s="7" t="s">
        <v>731</v>
      </c>
      <c r="P326" s="7" t="s">
        <v>73</v>
      </c>
      <c r="Q326" s="7" t="s">
        <v>880</v>
      </c>
      <c r="R326" s="7" t="s">
        <v>1541</v>
      </c>
    </row>
    <row r="327" customFormat="false" ht="34.5" hidden="false" customHeight="true" outlineLevel="0" collapsed="false">
      <c r="A327" s="7" t="s">
        <v>1542</v>
      </c>
      <c r="B327" s="7" t="s">
        <v>256</v>
      </c>
      <c r="C327" s="7" t="s">
        <v>727</v>
      </c>
      <c r="D327" s="7" t="s">
        <v>151</v>
      </c>
      <c r="E327" s="7" t="s">
        <v>23</v>
      </c>
      <c r="F327" s="7" t="s">
        <v>1543</v>
      </c>
      <c r="G327" s="7"/>
      <c r="H327" s="7"/>
      <c r="I327" s="7" t="s">
        <v>1486</v>
      </c>
      <c r="J327" s="7"/>
      <c r="K327" s="7"/>
      <c r="L327" s="7"/>
      <c r="M327" s="7"/>
      <c r="N327" s="7"/>
      <c r="O327" s="7" t="s">
        <v>731</v>
      </c>
      <c r="P327" s="7" t="s">
        <v>73</v>
      </c>
      <c r="Q327" s="7" t="s">
        <v>880</v>
      </c>
      <c r="R327" s="7"/>
    </row>
    <row r="328" customFormat="false" ht="34.5" hidden="false" customHeight="true" outlineLevel="0" collapsed="false">
      <c r="A328" s="7" t="s">
        <v>1544</v>
      </c>
      <c r="B328" s="7" t="s">
        <v>258</v>
      </c>
      <c r="C328" s="7" t="s">
        <v>727</v>
      </c>
      <c r="D328" s="7" t="s">
        <v>151</v>
      </c>
      <c r="E328" s="7" t="s">
        <v>23</v>
      </c>
      <c r="F328" s="7" t="s">
        <v>1034</v>
      </c>
      <c r="G328" s="7"/>
      <c r="H328" s="7"/>
      <c r="I328" s="7" t="s">
        <v>1486</v>
      </c>
      <c r="J328" s="7"/>
      <c r="K328" s="7"/>
      <c r="L328" s="7"/>
      <c r="M328" s="7"/>
      <c r="N328" s="7"/>
      <c r="O328" s="7" t="s">
        <v>731</v>
      </c>
      <c r="P328" s="7" t="s">
        <v>73</v>
      </c>
      <c r="Q328" s="7" t="s">
        <v>880</v>
      </c>
      <c r="R328" s="7"/>
    </row>
    <row r="329" customFormat="false" ht="34.5" hidden="false" customHeight="true" outlineLevel="0" collapsed="false">
      <c r="A329" s="7" t="s">
        <v>1545</v>
      </c>
      <c r="B329" s="7" t="s">
        <v>261</v>
      </c>
      <c r="C329" s="7" t="s">
        <v>727</v>
      </c>
      <c r="D329" s="7" t="s">
        <v>151</v>
      </c>
      <c r="E329" s="7" t="s">
        <v>23</v>
      </c>
      <c r="F329" s="7" t="s">
        <v>1546</v>
      </c>
      <c r="G329" s="7"/>
      <c r="H329" s="7"/>
      <c r="I329" s="7" t="s">
        <v>1486</v>
      </c>
      <c r="J329" s="7"/>
      <c r="K329" s="7"/>
      <c r="L329" s="7"/>
      <c r="M329" s="7"/>
      <c r="N329" s="7"/>
      <c r="O329" s="7" t="s">
        <v>731</v>
      </c>
      <c r="P329" s="7" t="s">
        <v>73</v>
      </c>
      <c r="Q329" s="7" t="s">
        <v>880</v>
      </c>
      <c r="R329" s="7"/>
    </row>
    <row r="330" customFormat="false" ht="34.5" hidden="false" customHeight="true" outlineLevel="0" collapsed="false">
      <c r="A330" s="7" t="s">
        <v>1547</v>
      </c>
      <c r="B330" s="7" t="s">
        <v>263</v>
      </c>
      <c r="C330" s="7" t="s">
        <v>727</v>
      </c>
      <c r="D330" s="7" t="s">
        <v>151</v>
      </c>
      <c r="E330" s="7" t="s">
        <v>23</v>
      </c>
      <c r="F330" s="7" t="s">
        <v>1548</v>
      </c>
      <c r="G330" s="7"/>
      <c r="H330" s="7"/>
      <c r="I330" s="7" t="s">
        <v>1486</v>
      </c>
      <c r="J330" s="7"/>
      <c r="K330" s="7"/>
      <c r="L330" s="7"/>
      <c r="M330" s="7"/>
      <c r="N330" s="7"/>
      <c r="O330" s="7" t="s">
        <v>731</v>
      </c>
      <c r="P330" s="7" t="s">
        <v>73</v>
      </c>
      <c r="Q330" s="7" t="s">
        <v>880</v>
      </c>
      <c r="R330" s="7"/>
    </row>
    <row r="331" customFormat="false" ht="34.5" hidden="false" customHeight="true" outlineLevel="0" collapsed="false">
      <c r="A331" s="7" t="s">
        <v>1549</v>
      </c>
      <c r="B331" s="7" t="s">
        <v>266</v>
      </c>
      <c r="C331" s="7" t="s">
        <v>727</v>
      </c>
      <c r="D331" s="7" t="s">
        <v>151</v>
      </c>
      <c r="E331" s="7" t="s">
        <v>23</v>
      </c>
      <c r="F331" s="7" t="s">
        <v>1532</v>
      </c>
      <c r="G331" s="7"/>
      <c r="H331" s="7"/>
      <c r="I331" s="7" t="s">
        <v>1486</v>
      </c>
      <c r="J331" s="7"/>
      <c r="K331" s="7"/>
      <c r="L331" s="7"/>
      <c r="M331" s="7"/>
      <c r="N331" s="7"/>
      <c r="O331" s="7" t="s">
        <v>731</v>
      </c>
      <c r="P331" s="7" t="s">
        <v>73</v>
      </c>
      <c r="Q331" s="7" t="s">
        <v>880</v>
      </c>
      <c r="R331" s="7"/>
    </row>
    <row r="332" customFormat="false" ht="34.5" hidden="false" customHeight="true" outlineLevel="0" collapsed="false">
      <c r="A332" s="7" t="s">
        <v>1550</v>
      </c>
      <c r="B332" s="7" t="s">
        <v>270</v>
      </c>
      <c r="C332" s="7" t="s">
        <v>727</v>
      </c>
      <c r="D332" s="7" t="s">
        <v>151</v>
      </c>
      <c r="E332" s="7" t="s">
        <v>23</v>
      </c>
      <c r="F332" s="7" t="s">
        <v>1551</v>
      </c>
      <c r="G332" s="7"/>
      <c r="H332" s="7"/>
      <c r="I332" s="7" t="s">
        <v>1486</v>
      </c>
      <c r="J332" s="7"/>
      <c r="K332" s="7"/>
      <c r="L332" s="7"/>
      <c r="M332" s="7"/>
      <c r="N332" s="7"/>
      <c r="O332" s="7" t="s">
        <v>731</v>
      </c>
      <c r="P332" s="7" t="s">
        <v>73</v>
      </c>
      <c r="Q332" s="7" t="s">
        <v>880</v>
      </c>
      <c r="R332" s="7"/>
    </row>
    <row r="333" customFormat="false" ht="34.5" hidden="false" customHeight="true" outlineLevel="0" collapsed="false">
      <c r="A333" s="7" t="s">
        <v>1552</v>
      </c>
      <c r="B333" s="7" t="s">
        <v>272</v>
      </c>
      <c r="C333" s="7" t="s">
        <v>727</v>
      </c>
      <c r="D333" s="7" t="s">
        <v>151</v>
      </c>
      <c r="E333" s="7" t="s">
        <v>23</v>
      </c>
      <c r="F333" s="7" t="s">
        <v>1553</v>
      </c>
      <c r="G333" s="7"/>
      <c r="H333" s="7"/>
      <c r="I333" s="7" t="s">
        <v>1486</v>
      </c>
      <c r="J333" s="7"/>
      <c r="K333" s="7"/>
      <c r="L333" s="7"/>
      <c r="M333" s="7"/>
      <c r="N333" s="7"/>
      <c r="O333" s="7" t="s">
        <v>731</v>
      </c>
      <c r="P333" s="7" t="s">
        <v>73</v>
      </c>
      <c r="Q333" s="7" t="s">
        <v>880</v>
      </c>
      <c r="R333" s="7"/>
    </row>
    <row r="334" customFormat="false" ht="34.5" hidden="false" customHeight="true" outlineLevel="0" collapsed="false">
      <c r="A334" s="7" t="s">
        <v>1554</v>
      </c>
      <c r="B334" s="7" t="s">
        <v>276</v>
      </c>
      <c r="C334" s="7" t="s">
        <v>727</v>
      </c>
      <c r="D334" s="7" t="s">
        <v>151</v>
      </c>
      <c r="E334" s="7" t="s">
        <v>23</v>
      </c>
      <c r="F334" s="7" t="s">
        <v>1555</v>
      </c>
      <c r="G334" s="7"/>
      <c r="H334" s="7"/>
      <c r="I334" s="7" t="s">
        <v>1486</v>
      </c>
      <c r="J334" s="7"/>
      <c r="K334" s="7"/>
      <c r="L334" s="7"/>
      <c r="M334" s="7"/>
      <c r="N334" s="7"/>
      <c r="O334" s="7" t="s">
        <v>731</v>
      </c>
      <c r="P334" s="7" t="s">
        <v>73</v>
      </c>
      <c r="Q334" s="7" t="s">
        <v>880</v>
      </c>
      <c r="R334" s="7"/>
    </row>
    <row r="335" customFormat="false" ht="34.5" hidden="false" customHeight="true" outlineLevel="0" collapsed="false">
      <c r="A335" s="7" t="s">
        <v>1556</v>
      </c>
      <c r="B335" s="7" t="s">
        <v>280</v>
      </c>
      <c r="C335" s="7" t="s">
        <v>727</v>
      </c>
      <c r="D335" s="7" t="s">
        <v>151</v>
      </c>
      <c r="E335" s="7" t="s">
        <v>23</v>
      </c>
      <c r="F335" s="7" t="s">
        <v>1485</v>
      </c>
      <c r="G335" s="7"/>
      <c r="H335" s="7"/>
      <c r="I335" s="7" t="s">
        <v>1486</v>
      </c>
      <c r="J335" s="7"/>
      <c r="K335" s="7"/>
      <c r="L335" s="7"/>
      <c r="M335" s="7"/>
      <c r="N335" s="7"/>
      <c r="O335" s="7" t="s">
        <v>731</v>
      </c>
      <c r="P335" s="7" t="s">
        <v>73</v>
      </c>
      <c r="Q335" s="7" t="s">
        <v>880</v>
      </c>
      <c r="R335" s="7"/>
    </row>
    <row r="336" customFormat="false" ht="34.5" hidden="false" customHeight="true" outlineLevel="0" collapsed="false">
      <c r="A336" s="7" t="s">
        <v>1557</v>
      </c>
      <c r="B336" s="7" t="s">
        <v>282</v>
      </c>
      <c r="C336" s="7" t="s">
        <v>727</v>
      </c>
      <c r="D336" s="7" t="s">
        <v>151</v>
      </c>
      <c r="E336" s="7" t="s">
        <v>23</v>
      </c>
      <c r="F336" s="7" t="s">
        <v>1558</v>
      </c>
      <c r="G336" s="7"/>
      <c r="H336" s="7"/>
      <c r="I336" s="7" t="s">
        <v>1486</v>
      </c>
      <c r="J336" s="7"/>
      <c r="K336" s="7"/>
      <c r="L336" s="7"/>
      <c r="M336" s="7"/>
      <c r="N336" s="7"/>
      <c r="O336" s="7" t="s">
        <v>731</v>
      </c>
      <c r="P336" s="7" t="s">
        <v>73</v>
      </c>
      <c r="Q336" s="7" t="s">
        <v>880</v>
      </c>
      <c r="R336" s="7"/>
    </row>
    <row r="337" customFormat="false" ht="34.5" hidden="false" customHeight="true" outlineLevel="0" collapsed="false">
      <c r="A337" s="7" t="s">
        <v>1559</v>
      </c>
      <c r="B337" s="7" t="s">
        <v>288</v>
      </c>
      <c r="C337" s="7" t="s">
        <v>727</v>
      </c>
      <c r="D337" s="7" t="s">
        <v>151</v>
      </c>
      <c r="E337" s="7" t="s">
        <v>23</v>
      </c>
      <c r="F337" s="7" t="s">
        <v>1536</v>
      </c>
      <c r="G337" s="7"/>
      <c r="H337" s="7"/>
      <c r="I337" s="7" t="s">
        <v>1486</v>
      </c>
      <c r="J337" s="7"/>
      <c r="K337" s="7"/>
      <c r="L337" s="7"/>
      <c r="M337" s="7"/>
      <c r="N337" s="7"/>
      <c r="O337" s="7" t="s">
        <v>731</v>
      </c>
      <c r="P337" s="7" t="s">
        <v>73</v>
      </c>
      <c r="Q337" s="7" t="s">
        <v>880</v>
      </c>
      <c r="R337" s="7"/>
    </row>
    <row r="338" customFormat="false" ht="34.5" hidden="false" customHeight="true" outlineLevel="0" collapsed="false">
      <c r="A338" s="7" t="s">
        <v>1560</v>
      </c>
      <c r="B338" s="7" t="s">
        <v>291</v>
      </c>
      <c r="C338" s="7" t="s">
        <v>727</v>
      </c>
      <c r="D338" s="7" t="s">
        <v>151</v>
      </c>
      <c r="E338" s="7" t="s">
        <v>23</v>
      </c>
      <c r="F338" s="7" t="s">
        <v>1561</v>
      </c>
      <c r="G338" s="7"/>
      <c r="H338" s="7"/>
      <c r="I338" s="7" t="s">
        <v>1486</v>
      </c>
      <c r="J338" s="7"/>
      <c r="K338" s="7"/>
      <c r="L338" s="7"/>
      <c r="M338" s="7"/>
      <c r="N338" s="7"/>
      <c r="O338" s="7" t="s">
        <v>731</v>
      </c>
      <c r="P338" s="7" t="s">
        <v>73</v>
      </c>
      <c r="Q338" s="7" t="s">
        <v>880</v>
      </c>
      <c r="R338" s="7"/>
    </row>
    <row r="339" customFormat="false" ht="34.5" hidden="false" customHeight="true" outlineLevel="0" collapsed="false">
      <c r="A339" s="7" t="s">
        <v>1562</v>
      </c>
      <c r="B339" s="7" t="s">
        <v>295</v>
      </c>
      <c r="C339" s="7" t="s">
        <v>727</v>
      </c>
      <c r="D339" s="7" t="s">
        <v>151</v>
      </c>
      <c r="E339" s="7" t="s">
        <v>23</v>
      </c>
      <c r="F339" s="7" t="s">
        <v>1488</v>
      </c>
      <c r="G339" s="7"/>
      <c r="H339" s="7"/>
      <c r="I339" s="7" t="s">
        <v>1486</v>
      </c>
      <c r="J339" s="7"/>
      <c r="K339" s="7"/>
      <c r="L339" s="7"/>
      <c r="M339" s="7"/>
      <c r="N339" s="7"/>
      <c r="O339" s="7" t="s">
        <v>731</v>
      </c>
      <c r="P339" s="7" t="s">
        <v>73</v>
      </c>
      <c r="Q339" s="7" t="s">
        <v>880</v>
      </c>
      <c r="R339" s="7"/>
    </row>
    <row r="340" customFormat="false" ht="34.5" hidden="false" customHeight="true" outlineLevel="0" collapsed="false">
      <c r="A340" s="7" t="s">
        <v>1563</v>
      </c>
      <c r="B340" s="7" t="s">
        <v>298</v>
      </c>
      <c r="C340" s="7" t="s">
        <v>727</v>
      </c>
      <c r="D340" s="7" t="s">
        <v>151</v>
      </c>
      <c r="E340" s="7" t="s">
        <v>23</v>
      </c>
      <c r="F340" s="7" t="s">
        <v>1564</v>
      </c>
      <c r="G340" s="7"/>
      <c r="H340" s="7"/>
      <c r="I340" s="7" t="s">
        <v>1486</v>
      </c>
      <c r="J340" s="7"/>
      <c r="K340" s="7"/>
      <c r="L340" s="7"/>
      <c r="M340" s="7"/>
      <c r="N340" s="7"/>
      <c r="O340" s="7" t="s">
        <v>731</v>
      </c>
      <c r="P340" s="7" t="s">
        <v>73</v>
      </c>
      <c r="Q340" s="7" t="s">
        <v>880</v>
      </c>
      <c r="R340" s="7"/>
    </row>
    <row r="341" customFormat="false" ht="34.5" hidden="false" customHeight="true" outlineLevel="0" collapsed="false">
      <c r="A341" s="7" t="s">
        <v>1565</v>
      </c>
      <c r="B341" s="7" t="s">
        <v>301</v>
      </c>
      <c r="C341" s="7" t="s">
        <v>727</v>
      </c>
      <c r="D341" s="7" t="s">
        <v>151</v>
      </c>
      <c r="E341" s="7" t="s">
        <v>23</v>
      </c>
      <c r="F341" s="7" t="s">
        <v>1566</v>
      </c>
      <c r="G341" s="7"/>
      <c r="H341" s="7"/>
      <c r="I341" s="7" t="s">
        <v>1486</v>
      </c>
      <c r="J341" s="7"/>
      <c r="K341" s="7"/>
      <c r="L341" s="7"/>
      <c r="M341" s="7"/>
      <c r="N341" s="7"/>
      <c r="O341" s="7" t="s">
        <v>731</v>
      </c>
      <c r="P341" s="7" t="s">
        <v>73</v>
      </c>
      <c r="Q341" s="7" t="s">
        <v>880</v>
      </c>
      <c r="R341" s="7"/>
    </row>
    <row r="342" customFormat="false" ht="34.5" hidden="false" customHeight="true" outlineLevel="0" collapsed="false">
      <c r="A342" s="7" t="s">
        <v>1567</v>
      </c>
      <c r="B342" s="7" t="s">
        <v>303</v>
      </c>
      <c r="C342" s="7" t="s">
        <v>727</v>
      </c>
      <c r="D342" s="7" t="s">
        <v>151</v>
      </c>
      <c r="E342" s="7" t="s">
        <v>23</v>
      </c>
      <c r="F342" s="7" t="s">
        <v>1568</v>
      </c>
      <c r="G342" s="7"/>
      <c r="H342" s="7"/>
      <c r="I342" s="7" t="s">
        <v>1486</v>
      </c>
      <c r="J342" s="7"/>
      <c r="K342" s="7"/>
      <c r="L342" s="7"/>
      <c r="M342" s="7"/>
      <c r="N342" s="7"/>
      <c r="O342" s="7" t="s">
        <v>731</v>
      </c>
      <c r="P342" s="7" t="s">
        <v>73</v>
      </c>
      <c r="Q342" s="7" t="s">
        <v>880</v>
      </c>
      <c r="R342" s="7"/>
    </row>
    <row r="343" customFormat="false" ht="34.5" hidden="false" customHeight="true" outlineLevel="0" collapsed="false">
      <c r="A343" s="7" t="s">
        <v>1569</v>
      </c>
      <c r="B343" s="7" t="s">
        <v>306</v>
      </c>
      <c r="C343" s="7" t="s">
        <v>727</v>
      </c>
      <c r="D343" s="7" t="s">
        <v>151</v>
      </c>
      <c r="E343" s="7" t="s">
        <v>23</v>
      </c>
      <c r="F343" s="7" t="s">
        <v>1558</v>
      </c>
      <c r="G343" s="7"/>
      <c r="H343" s="7"/>
      <c r="I343" s="7" t="s">
        <v>1486</v>
      </c>
      <c r="J343" s="7"/>
      <c r="K343" s="7"/>
      <c r="L343" s="7"/>
      <c r="M343" s="7"/>
      <c r="N343" s="7"/>
      <c r="O343" s="7" t="s">
        <v>731</v>
      </c>
      <c r="P343" s="7" t="s">
        <v>73</v>
      </c>
      <c r="Q343" s="7" t="s">
        <v>880</v>
      </c>
      <c r="R343" s="7"/>
    </row>
    <row r="344" customFormat="false" ht="34.5" hidden="false" customHeight="true" outlineLevel="0" collapsed="false">
      <c r="A344" s="7" t="s">
        <v>1570</v>
      </c>
      <c r="B344" s="7" t="s">
        <v>308</v>
      </c>
      <c r="C344" s="7" t="s">
        <v>727</v>
      </c>
      <c r="D344" s="7" t="s">
        <v>151</v>
      </c>
      <c r="E344" s="7" t="s">
        <v>23</v>
      </c>
      <c r="F344" s="7" t="s">
        <v>1571</v>
      </c>
      <c r="G344" s="7"/>
      <c r="H344" s="7"/>
      <c r="I344" s="7" t="s">
        <v>1486</v>
      </c>
      <c r="J344" s="7"/>
      <c r="K344" s="7"/>
      <c r="L344" s="7"/>
      <c r="M344" s="7"/>
      <c r="N344" s="7"/>
      <c r="O344" s="7" t="s">
        <v>731</v>
      </c>
      <c r="P344" s="7" t="s">
        <v>73</v>
      </c>
      <c r="Q344" s="7" t="s">
        <v>880</v>
      </c>
      <c r="R344" s="7"/>
    </row>
    <row r="345" customFormat="false" ht="34.5" hidden="false" customHeight="true" outlineLevel="0" collapsed="false">
      <c r="A345" s="7" t="s">
        <v>1572</v>
      </c>
      <c r="B345" s="7" t="s">
        <v>310</v>
      </c>
      <c r="C345" s="7" t="s">
        <v>727</v>
      </c>
      <c r="D345" s="7" t="s">
        <v>151</v>
      </c>
      <c r="E345" s="7" t="s">
        <v>23</v>
      </c>
      <c r="F345" s="7" t="s">
        <v>1573</v>
      </c>
      <c r="G345" s="7"/>
      <c r="H345" s="7"/>
      <c r="I345" s="7" t="s">
        <v>1486</v>
      </c>
      <c r="J345" s="7"/>
      <c r="K345" s="7"/>
      <c r="L345" s="7"/>
      <c r="M345" s="7"/>
      <c r="N345" s="7"/>
      <c r="O345" s="7" t="s">
        <v>731</v>
      </c>
      <c r="P345" s="7" t="s">
        <v>73</v>
      </c>
      <c r="Q345" s="7" t="s">
        <v>880</v>
      </c>
      <c r="R345" s="7"/>
    </row>
    <row r="346" customFormat="false" ht="34.5" hidden="false" customHeight="true" outlineLevel="0" collapsed="false">
      <c r="A346" s="7" t="s">
        <v>1574</v>
      </c>
      <c r="B346" s="7" t="s">
        <v>318</v>
      </c>
      <c r="C346" s="7" t="s">
        <v>727</v>
      </c>
      <c r="D346" s="7" t="s">
        <v>151</v>
      </c>
      <c r="E346" s="7" t="s">
        <v>23</v>
      </c>
      <c r="F346" s="7" t="s">
        <v>879</v>
      </c>
      <c r="G346" s="7"/>
      <c r="H346" s="7"/>
      <c r="I346" s="7" t="s">
        <v>1486</v>
      </c>
      <c r="J346" s="7"/>
      <c r="K346" s="7"/>
      <c r="L346" s="7"/>
      <c r="M346" s="7"/>
      <c r="N346" s="7"/>
      <c r="O346" s="7" t="s">
        <v>731</v>
      </c>
      <c r="P346" s="7" t="s">
        <v>73</v>
      </c>
      <c r="Q346" s="7" t="s">
        <v>880</v>
      </c>
      <c r="R346" s="7"/>
    </row>
    <row r="347" customFormat="false" ht="34.5" hidden="false" customHeight="true" outlineLevel="0" collapsed="false">
      <c r="A347" s="7" t="s">
        <v>1575</v>
      </c>
      <c r="B347" s="7" t="s">
        <v>321</v>
      </c>
      <c r="C347" s="7" t="s">
        <v>727</v>
      </c>
      <c r="D347" s="7" t="s">
        <v>151</v>
      </c>
      <c r="E347" s="7" t="s">
        <v>23</v>
      </c>
      <c r="F347" s="7" t="s">
        <v>1576</v>
      </c>
      <c r="G347" s="7"/>
      <c r="H347" s="7"/>
      <c r="I347" s="7" t="s">
        <v>1486</v>
      </c>
      <c r="J347" s="7"/>
      <c r="K347" s="7"/>
      <c r="L347" s="7"/>
      <c r="M347" s="7"/>
      <c r="N347" s="7"/>
      <c r="O347" s="7" t="s">
        <v>731</v>
      </c>
      <c r="P347" s="7" t="s">
        <v>73</v>
      </c>
      <c r="Q347" s="7" t="s">
        <v>880</v>
      </c>
      <c r="R347" s="7" t="s">
        <v>1541</v>
      </c>
    </row>
    <row r="348" customFormat="false" ht="34.5" hidden="false" customHeight="true" outlineLevel="0" collapsed="false">
      <c r="A348" s="7" t="s">
        <v>1577</v>
      </c>
      <c r="B348" s="7" t="s">
        <v>329</v>
      </c>
      <c r="C348" s="7" t="s">
        <v>727</v>
      </c>
      <c r="D348" s="7" t="s">
        <v>151</v>
      </c>
      <c r="E348" s="7" t="s">
        <v>23</v>
      </c>
      <c r="F348" s="7" t="s">
        <v>1492</v>
      </c>
      <c r="G348" s="7"/>
      <c r="H348" s="7"/>
      <c r="I348" s="7" t="s">
        <v>1493</v>
      </c>
      <c r="J348" s="7"/>
      <c r="K348" s="7"/>
      <c r="L348" s="7"/>
      <c r="M348" s="7"/>
      <c r="N348" s="7"/>
      <c r="O348" s="7" t="s">
        <v>731</v>
      </c>
      <c r="P348" s="7" t="s">
        <v>73</v>
      </c>
      <c r="Q348" s="7" t="s">
        <v>1494</v>
      </c>
      <c r="R348" s="7"/>
    </row>
    <row r="349" customFormat="false" ht="34.5" hidden="false" customHeight="true" outlineLevel="0" collapsed="false">
      <c r="A349" s="7" t="s">
        <v>1578</v>
      </c>
      <c r="B349" s="7" t="s">
        <v>331</v>
      </c>
      <c r="C349" s="7" t="s">
        <v>727</v>
      </c>
      <c r="D349" s="7" t="s">
        <v>151</v>
      </c>
      <c r="E349" s="7" t="s">
        <v>23</v>
      </c>
      <c r="F349" s="7" t="s">
        <v>1579</v>
      </c>
      <c r="G349" s="7"/>
      <c r="H349" s="7"/>
      <c r="I349" s="7" t="s">
        <v>1486</v>
      </c>
      <c r="J349" s="7"/>
      <c r="K349" s="7"/>
      <c r="L349" s="7"/>
      <c r="M349" s="7"/>
      <c r="N349" s="7"/>
      <c r="O349" s="7" t="s">
        <v>731</v>
      </c>
      <c r="P349" s="7" t="s">
        <v>73</v>
      </c>
      <c r="Q349" s="7" t="s">
        <v>880</v>
      </c>
      <c r="R349" s="7"/>
    </row>
    <row r="350" customFormat="false" ht="34.5" hidden="false" customHeight="true" outlineLevel="0" collapsed="false">
      <c r="A350" s="7" t="s">
        <v>1580</v>
      </c>
      <c r="B350" s="7" t="s">
        <v>334</v>
      </c>
      <c r="C350" s="7" t="s">
        <v>727</v>
      </c>
      <c r="D350" s="7" t="s">
        <v>151</v>
      </c>
      <c r="E350" s="7" t="s">
        <v>23</v>
      </c>
      <c r="F350" s="7" t="s">
        <v>1558</v>
      </c>
      <c r="G350" s="7"/>
      <c r="H350" s="7"/>
      <c r="I350" s="7" t="s">
        <v>1486</v>
      </c>
      <c r="J350" s="7"/>
      <c r="K350" s="7"/>
      <c r="L350" s="7"/>
      <c r="M350" s="7"/>
      <c r="N350" s="7"/>
      <c r="O350" s="7" t="s">
        <v>731</v>
      </c>
      <c r="P350" s="7" t="s">
        <v>73</v>
      </c>
      <c r="Q350" s="7" t="s">
        <v>880</v>
      </c>
      <c r="R350" s="7"/>
    </row>
    <row r="351" customFormat="false" ht="34.5" hidden="false" customHeight="true" outlineLevel="0" collapsed="false">
      <c r="A351" s="7" t="s">
        <v>1581</v>
      </c>
      <c r="B351" s="7" t="s">
        <v>337</v>
      </c>
      <c r="C351" s="7" t="s">
        <v>727</v>
      </c>
      <c r="D351" s="7" t="s">
        <v>151</v>
      </c>
      <c r="E351" s="7" t="s">
        <v>23</v>
      </c>
      <c r="F351" s="7" t="s">
        <v>1582</v>
      </c>
      <c r="G351" s="7"/>
      <c r="H351" s="7"/>
      <c r="I351" s="7" t="s">
        <v>1486</v>
      </c>
      <c r="J351" s="7"/>
      <c r="K351" s="7"/>
      <c r="L351" s="7"/>
      <c r="M351" s="7"/>
      <c r="N351" s="7"/>
      <c r="O351" s="7" t="s">
        <v>731</v>
      </c>
      <c r="P351" s="7" t="s">
        <v>73</v>
      </c>
      <c r="Q351" s="7" t="s">
        <v>880</v>
      </c>
      <c r="R351" s="7"/>
    </row>
    <row r="352" customFormat="false" ht="34.5" hidden="false" customHeight="true" outlineLevel="0" collapsed="false">
      <c r="A352" s="7" t="s">
        <v>1583</v>
      </c>
      <c r="B352" s="7" t="s">
        <v>342</v>
      </c>
      <c r="C352" s="7" t="s">
        <v>727</v>
      </c>
      <c r="D352" s="7" t="s">
        <v>151</v>
      </c>
      <c r="E352" s="7" t="s">
        <v>23</v>
      </c>
      <c r="F352" s="7" t="s">
        <v>1584</v>
      </c>
      <c r="G352" s="7"/>
      <c r="H352" s="7"/>
      <c r="I352" s="7" t="s">
        <v>1486</v>
      </c>
      <c r="J352" s="7"/>
      <c r="K352" s="7"/>
      <c r="L352" s="7"/>
      <c r="M352" s="7"/>
      <c r="N352" s="7"/>
      <c r="O352" s="7" t="s">
        <v>731</v>
      </c>
      <c r="P352" s="7" t="s">
        <v>73</v>
      </c>
      <c r="Q352" s="7" t="s">
        <v>880</v>
      </c>
      <c r="R352" s="7"/>
    </row>
    <row r="353" customFormat="false" ht="34.5" hidden="false" customHeight="true" outlineLevel="0" collapsed="false">
      <c r="A353" s="7" t="s">
        <v>1585</v>
      </c>
      <c r="B353" s="7" t="s">
        <v>348</v>
      </c>
      <c r="C353" s="7" t="s">
        <v>727</v>
      </c>
      <c r="D353" s="7" t="s">
        <v>151</v>
      </c>
      <c r="E353" s="7" t="s">
        <v>23</v>
      </c>
      <c r="F353" s="7" t="s">
        <v>1586</v>
      </c>
      <c r="G353" s="7"/>
      <c r="H353" s="7"/>
      <c r="I353" s="7" t="s">
        <v>1486</v>
      </c>
      <c r="J353" s="7"/>
      <c r="K353" s="7"/>
      <c r="L353" s="7"/>
      <c r="M353" s="7"/>
      <c r="N353" s="7"/>
      <c r="O353" s="7" t="s">
        <v>731</v>
      </c>
      <c r="P353" s="7" t="s">
        <v>73</v>
      </c>
      <c r="Q353" s="7" t="s">
        <v>880</v>
      </c>
      <c r="R353" s="7"/>
    </row>
    <row r="354" customFormat="false" ht="34.5" hidden="false" customHeight="true" outlineLevel="0" collapsed="false">
      <c r="A354" s="7" t="s">
        <v>1587</v>
      </c>
      <c r="B354" s="7" t="s">
        <v>353</v>
      </c>
      <c r="C354" s="7" t="s">
        <v>727</v>
      </c>
      <c r="D354" s="7" t="s">
        <v>151</v>
      </c>
      <c r="E354" s="7" t="s">
        <v>23</v>
      </c>
      <c r="F354" s="7" t="s">
        <v>1532</v>
      </c>
      <c r="G354" s="7"/>
      <c r="H354" s="7"/>
      <c r="I354" s="7" t="s">
        <v>1486</v>
      </c>
      <c r="J354" s="7"/>
      <c r="K354" s="7"/>
      <c r="L354" s="7"/>
      <c r="M354" s="7"/>
      <c r="N354" s="7"/>
      <c r="O354" s="7" t="s">
        <v>731</v>
      </c>
      <c r="P354" s="7" t="s">
        <v>73</v>
      </c>
      <c r="Q354" s="7" t="s">
        <v>880</v>
      </c>
      <c r="R354" s="7"/>
    </row>
    <row r="355" customFormat="false" ht="34.5" hidden="false" customHeight="true" outlineLevel="0" collapsed="false">
      <c r="A355" s="7" t="s">
        <v>1588</v>
      </c>
      <c r="B355" s="7" t="s">
        <v>357</v>
      </c>
      <c r="C355" s="7" t="s">
        <v>727</v>
      </c>
      <c r="D355" s="7" t="s">
        <v>151</v>
      </c>
      <c r="E355" s="7" t="s">
        <v>23</v>
      </c>
      <c r="F355" s="7" t="s">
        <v>1532</v>
      </c>
      <c r="G355" s="7"/>
      <c r="H355" s="7"/>
      <c r="I355" s="7" t="s">
        <v>1486</v>
      </c>
      <c r="J355" s="7"/>
      <c r="K355" s="7"/>
      <c r="L355" s="7"/>
      <c r="M355" s="7"/>
      <c r="N355" s="7"/>
      <c r="O355" s="7" t="s">
        <v>731</v>
      </c>
      <c r="P355" s="7" t="s">
        <v>73</v>
      </c>
      <c r="Q355" s="7" t="s">
        <v>880</v>
      </c>
      <c r="R355" s="7"/>
    </row>
    <row r="356" customFormat="false" ht="34.5" hidden="false" customHeight="true" outlineLevel="0" collapsed="false">
      <c r="A356" s="7" t="s">
        <v>1589</v>
      </c>
      <c r="B356" s="7" t="s">
        <v>359</v>
      </c>
      <c r="C356" s="7" t="s">
        <v>727</v>
      </c>
      <c r="D356" s="7" t="s">
        <v>151</v>
      </c>
      <c r="E356" s="7" t="s">
        <v>23</v>
      </c>
      <c r="F356" s="7" t="s">
        <v>1590</v>
      </c>
      <c r="G356" s="7"/>
      <c r="H356" s="7"/>
      <c r="I356" s="7" t="s">
        <v>1486</v>
      </c>
      <c r="J356" s="7"/>
      <c r="K356" s="7"/>
      <c r="L356" s="7"/>
      <c r="M356" s="7"/>
      <c r="N356" s="7"/>
      <c r="O356" s="7" t="s">
        <v>731</v>
      </c>
      <c r="P356" s="7" t="s">
        <v>73</v>
      </c>
      <c r="Q356" s="7" t="s">
        <v>880</v>
      </c>
      <c r="R356" s="7"/>
    </row>
    <row r="357" customFormat="false" ht="34.5" hidden="false" customHeight="true" outlineLevel="0" collapsed="false">
      <c r="A357" s="7" t="s">
        <v>1591</v>
      </c>
      <c r="B357" s="7" t="s">
        <v>362</v>
      </c>
      <c r="C357" s="7" t="s">
        <v>727</v>
      </c>
      <c r="D357" s="7" t="s">
        <v>151</v>
      </c>
      <c r="E357" s="7" t="s">
        <v>23</v>
      </c>
      <c r="F357" s="7" t="s">
        <v>1592</v>
      </c>
      <c r="G357" s="7"/>
      <c r="H357" s="7"/>
      <c r="I357" s="7" t="s">
        <v>1486</v>
      </c>
      <c r="J357" s="7"/>
      <c r="K357" s="7"/>
      <c r="L357" s="7"/>
      <c r="M357" s="7"/>
      <c r="N357" s="7"/>
      <c r="O357" s="7" t="s">
        <v>731</v>
      </c>
      <c r="P357" s="7" t="s">
        <v>73</v>
      </c>
      <c r="Q357" s="7" t="s">
        <v>880</v>
      </c>
      <c r="R357" s="7"/>
    </row>
    <row r="358" customFormat="false" ht="34.5" hidden="false" customHeight="true" outlineLevel="0" collapsed="false">
      <c r="A358" s="7" t="s">
        <v>1593</v>
      </c>
      <c r="B358" s="7" t="s">
        <v>364</v>
      </c>
      <c r="C358" s="7" t="s">
        <v>727</v>
      </c>
      <c r="D358" s="7" t="s">
        <v>151</v>
      </c>
      <c r="E358" s="7" t="s">
        <v>23</v>
      </c>
      <c r="F358" s="7" t="s">
        <v>1594</v>
      </c>
      <c r="G358" s="7"/>
      <c r="H358" s="7"/>
      <c r="I358" s="7" t="s">
        <v>1486</v>
      </c>
      <c r="J358" s="7"/>
      <c r="K358" s="7"/>
      <c r="L358" s="7"/>
      <c r="M358" s="7"/>
      <c r="N358" s="7"/>
      <c r="O358" s="7" t="s">
        <v>731</v>
      </c>
      <c r="P358" s="7" t="s">
        <v>73</v>
      </c>
      <c r="Q358" s="7" t="s">
        <v>880</v>
      </c>
      <c r="R358" s="7"/>
    </row>
    <row r="359" customFormat="false" ht="34.5" hidden="false" customHeight="true" outlineLevel="0" collapsed="false">
      <c r="A359" s="7" t="s">
        <v>1595</v>
      </c>
      <c r="B359" s="7" t="s">
        <v>369</v>
      </c>
      <c r="C359" s="7" t="s">
        <v>727</v>
      </c>
      <c r="D359" s="7" t="s">
        <v>151</v>
      </c>
      <c r="E359" s="7" t="s">
        <v>23</v>
      </c>
      <c r="F359" s="7" t="s">
        <v>1596</v>
      </c>
      <c r="G359" s="7"/>
      <c r="H359" s="7"/>
      <c r="I359" s="7" t="s">
        <v>1486</v>
      </c>
      <c r="J359" s="7"/>
      <c r="K359" s="7"/>
      <c r="L359" s="7"/>
      <c r="M359" s="7"/>
      <c r="N359" s="7"/>
      <c r="O359" s="7" t="s">
        <v>731</v>
      </c>
      <c r="P359" s="7" t="s">
        <v>73</v>
      </c>
      <c r="Q359" s="7" t="s">
        <v>880</v>
      </c>
      <c r="R359" s="7"/>
    </row>
    <row r="360" customFormat="false" ht="34.5" hidden="false" customHeight="true" outlineLevel="0" collapsed="false">
      <c r="A360" s="7" t="s">
        <v>1597</v>
      </c>
      <c r="B360" s="7" t="s">
        <v>371</v>
      </c>
      <c r="C360" s="7" t="s">
        <v>727</v>
      </c>
      <c r="D360" s="7" t="s">
        <v>151</v>
      </c>
      <c r="E360" s="7" t="s">
        <v>23</v>
      </c>
      <c r="F360" s="7" t="s">
        <v>1558</v>
      </c>
      <c r="G360" s="7"/>
      <c r="H360" s="7"/>
      <c r="I360" s="7" t="s">
        <v>1486</v>
      </c>
      <c r="J360" s="7"/>
      <c r="K360" s="7"/>
      <c r="L360" s="7"/>
      <c r="M360" s="7"/>
      <c r="N360" s="7"/>
      <c r="O360" s="7" t="s">
        <v>731</v>
      </c>
      <c r="P360" s="7" t="s">
        <v>73</v>
      </c>
      <c r="Q360" s="7" t="s">
        <v>880</v>
      </c>
      <c r="R360" s="7"/>
    </row>
    <row r="361" customFormat="false" ht="34.5" hidden="false" customHeight="true" outlineLevel="0" collapsed="false">
      <c r="A361" s="7" t="s">
        <v>1598</v>
      </c>
      <c r="B361" s="7" t="s">
        <v>374</v>
      </c>
      <c r="C361" s="7" t="s">
        <v>727</v>
      </c>
      <c r="D361" s="7" t="s">
        <v>151</v>
      </c>
      <c r="E361" s="7" t="s">
        <v>23</v>
      </c>
      <c r="F361" s="7" t="s">
        <v>1490</v>
      </c>
      <c r="G361" s="7"/>
      <c r="H361" s="7"/>
      <c r="I361" s="7" t="s">
        <v>1486</v>
      </c>
      <c r="J361" s="7"/>
      <c r="K361" s="7"/>
      <c r="L361" s="7"/>
      <c r="M361" s="7"/>
      <c r="N361" s="7"/>
      <c r="O361" s="7" t="s">
        <v>731</v>
      </c>
      <c r="P361" s="7" t="s">
        <v>73</v>
      </c>
      <c r="Q361" s="7" t="s">
        <v>880</v>
      </c>
      <c r="R361" s="7"/>
    </row>
    <row r="362" customFormat="false" ht="34.5" hidden="false" customHeight="true" outlineLevel="0" collapsed="false">
      <c r="A362" s="7" t="s">
        <v>1599</v>
      </c>
      <c r="B362" s="7" t="s">
        <v>378</v>
      </c>
      <c r="C362" s="7" t="s">
        <v>727</v>
      </c>
      <c r="D362" s="7" t="s">
        <v>151</v>
      </c>
      <c r="E362" s="7" t="s">
        <v>23</v>
      </c>
      <c r="F362" s="7" t="s">
        <v>1600</v>
      </c>
      <c r="G362" s="7"/>
      <c r="H362" s="7"/>
      <c r="I362" s="7" t="s">
        <v>1486</v>
      </c>
      <c r="J362" s="7"/>
      <c r="K362" s="7"/>
      <c r="L362" s="7"/>
      <c r="M362" s="7"/>
      <c r="N362" s="7" t="s">
        <v>1601</v>
      </c>
      <c r="O362" s="7" t="s">
        <v>731</v>
      </c>
      <c r="P362" s="7" t="s">
        <v>73</v>
      </c>
      <c r="Q362" s="7" t="s">
        <v>880</v>
      </c>
      <c r="R362" s="7"/>
    </row>
    <row r="363" customFormat="false" ht="34.5" hidden="false" customHeight="true" outlineLevel="0" collapsed="false">
      <c r="A363" s="7" t="s">
        <v>1602</v>
      </c>
      <c r="B363" s="7" t="s">
        <v>380</v>
      </c>
      <c r="C363" s="7" t="s">
        <v>727</v>
      </c>
      <c r="D363" s="7" t="s">
        <v>151</v>
      </c>
      <c r="E363" s="7" t="s">
        <v>23</v>
      </c>
      <c r="F363" s="7" t="s">
        <v>1490</v>
      </c>
      <c r="G363" s="7"/>
      <c r="H363" s="7"/>
      <c r="I363" s="7" t="s">
        <v>1486</v>
      </c>
      <c r="J363" s="7"/>
      <c r="K363" s="7"/>
      <c r="L363" s="7"/>
      <c r="M363" s="7"/>
      <c r="N363" s="7"/>
      <c r="O363" s="7" t="s">
        <v>731</v>
      </c>
      <c r="P363" s="7" t="s">
        <v>73</v>
      </c>
      <c r="Q363" s="7" t="s">
        <v>880</v>
      </c>
      <c r="R363" s="7"/>
    </row>
    <row r="364" customFormat="false" ht="34.5" hidden="false" customHeight="true" outlineLevel="0" collapsed="false">
      <c r="A364" s="7" t="s">
        <v>1603</v>
      </c>
      <c r="B364" s="7" t="s">
        <v>382</v>
      </c>
      <c r="C364" s="7" t="s">
        <v>727</v>
      </c>
      <c r="D364" s="7" t="s">
        <v>151</v>
      </c>
      <c r="E364" s="7" t="s">
        <v>23</v>
      </c>
      <c r="F364" s="7" t="s">
        <v>1604</v>
      </c>
      <c r="G364" s="7"/>
      <c r="H364" s="7"/>
      <c r="I364" s="7" t="s">
        <v>1493</v>
      </c>
      <c r="J364" s="7"/>
      <c r="K364" s="7"/>
      <c r="L364" s="7"/>
      <c r="M364" s="7"/>
      <c r="N364" s="7"/>
      <c r="O364" s="7" t="s">
        <v>731</v>
      </c>
      <c r="P364" s="7" t="s">
        <v>73</v>
      </c>
      <c r="Q364" s="7" t="s">
        <v>1494</v>
      </c>
      <c r="R364" s="7"/>
    </row>
    <row r="365" customFormat="false" ht="34.5" hidden="false" customHeight="true" outlineLevel="0" collapsed="false">
      <c r="A365" s="7" t="s">
        <v>1605</v>
      </c>
      <c r="B365" s="7" t="s">
        <v>389</v>
      </c>
      <c r="C365" s="7" t="s">
        <v>727</v>
      </c>
      <c r="D365" s="7" t="s">
        <v>151</v>
      </c>
      <c r="E365" s="7" t="s">
        <v>23</v>
      </c>
      <c r="F365" s="7" t="s">
        <v>1606</v>
      </c>
      <c r="G365" s="7"/>
      <c r="H365" s="7"/>
      <c r="I365" s="7" t="s">
        <v>1493</v>
      </c>
      <c r="J365" s="7"/>
      <c r="K365" s="7"/>
      <c r="L365" s="7"/>
      <c r="M365" s="7"/>
      <c r="N365" s="7"/>
      <c r="O365" s="7" t="s">
        <v>731</v>
      </c>
      <c r="P365" s="7" t="s">
        <v>73</v>
      </c>
      <c r="Q365" s="7" t="s">
        <v>1494</v>
      </c>
      <c r="R365" s="7"/>
    </row>
    <row r="366" customFormat="false" ht="34.5" hidden="false" customHeight="true" outlineLevel="0" collapsed="false">
      <c r="A366" s="7" t="s">
        <v>1607</v>
      </c>
      <c r="B366" s="7" t="s">
        <v>394</v>
      </c>
      <c r="C366" s="7" t="s">
        <v>727</v>
      </c>
      <c r="D366" s="7" t="s">
        <v>151</v>
      </c>
      <c r="E366" s="7" t="s">
        <v>23</v>
      </c>
      <c r="F366" s="7" t="s">
        <v>1485</v>
      </c>
      <c r="G366" s="7"/>
      <c r="H366" s="7"/>
      <c r="I366" s="7" t="s">
        <v>1486</v>
      </c>
      <c r="J366" s="7"/>
      <c r="K366" s="7"/>
      <c r="L366" s="7"/>
      <c r="M366" s="7"/>
      <c r="N366" s="7"/>
      <c r="O366" s="7" t="s">
        <v>731</v>
      </c>
      <c r="P366" s="7" t="s">
        <v>73</v>
      </c>
      <c r="Q366" s="7" t="s">
        <v>880</v>
      </c>
      <c r="R366" s="7"/>
    </row>
    <row r="367" customFormat="false" ht="34.5" hidden="false" customHeight="true" outlineLevel="0" collapsed="false">
      <c r="A367" s="7" t="s">
        <v>1608</v>
      </c>
      <c r="B367" s="7" t="s">
        <v>396</v>
      </c>
      <c r="C367" s="7" t="s">
        <v>727</v>
      </c>
      <c r="D367" s="7" t="s">
        <v>151</v>
      </c>
      <c r="E367" s="7" t="s">
        <v>23</v>
      </c>
      <c r="F367" s="7" t="s">
        <v>1609</v>
      </c>
      <c r="G367" s="7"/>
      <c r="H367" s="7"/>
      <c r="I367" s="7" t="s">
        <v>1486</v>
      </c>
      <c r="J367" s="7"/>
      <c r="K367" s="7"/>
      <c r="L367" s="7"/>
      <c r="M367" s="7"/>
      <c r="N367" s="7"/>
      <c r="O367" s="7" t="s">
        <v>731</v>
      </c>
      <c r="P367" s="7" t="s">
        <v>73</v>
      </c>
      <c r="Q367" s="7" t="s">
        <v>880</v>
      </c>
      <c r="R367" s="7"/>
    </row>
    <row r="368" customFormat="false" ht="34.5" hidden="false" customHeight="true" outlineLevel="0" collapsed="false">
      <c r="A368" s="7" t="s">
        <v>1610</v>
      </c>
      <c r="B368" s="7" t="s">
        <v>398</v>
      </c>
      <c r="C368" s="7" t="s">
        <v>727</v>
      </c>
      <c r="D368" s="7" t="s">
        <v>151</v>
      </c>
      <c r="E368" s="7" t="s">
        <v>23</v>
      </c>
      <c r="F368" s="7" t="s">
        <v>1516</v>
      </c>
      <c r="G368" s="7"/>
      <c r="H368" s="7"/>
      <c r="I368" s="7" t="s">
        <v>1486</v>
      </c>
      <c r="J368" s="7"/>
      <c r="K368" s="7"/>
      <c r="L368" s="7"/>
      <c r="M368" s="7"/>
      <c r="N368" s="7"/>
      <c r="O368" s="7" t="s">
        <v>731</v>
      </c>
      <c r="P368" s="7" t="s">
        <v>73</v>
      </c>
      <c r="Q368" s="7" t="s">
        <v>880</v>
      </c>
      <c r="R368" s="7"/>
    </row>
    <row r="369" customFormat="false" ht="34.5" hidden="false" customHeight="true" outlineLevel="0" collapsed="false">
      <c r="A369" s="7" t="s">
        <v>1611</v>
      </c>
      <c r="B369" s="7" t="s">
        <v>404</v>
      </c>
      <c r="C369" s="7" t="s">
        <v>727</v>
      </c>
      <c r="D369" s="7" t="s">
        <v>151</v>
      </c>
      <c r="E369" s="7" t="s">
        <v>23</v>
      </c>
      <c r="F369" s="7" t="s">
        <v>1490</v>
      </c>
      <c r="G369" s="7"/>
      <c r="H369" s="7"/>
      <c r="I369" s="7" t="s">
        <v>1486</v>
      </c>
      <c r="J369" s="7"/>
      <c r="K369" s="7"/>
      <c r="L369" s="7"/>
      <c r="M369" s="7"/>
      <c r="N369" s="7"/>
      <c r="O369" s="7" t="s">
        <v>731</v>
      </c>
      <c r="P369" s="7" t="s">
        <v>73</v>
      </c>
      <c r="Q369" s="7" t="s">
        <v>880</v>
      </c>
      <c r="R369" s="7"/>
    </row>
    <row r="370" customFormat="false" ht="34.5" hidden="false" customHeight="true" outlineLevel="0" collapsed="false">
      <c r="A370" s="7" t="s">
        <v>1612</v>
      </c>
      <c r="B370" s="7" t="s">
        <v>407</v>
      </c>
      <c r="C370" s="7" t="s">
        <v>727</v>
      </c>
      <c r="D370" s="7" t="s">
        <v>151</v>
      </c>
      <c r="E370" s="7" t="s">
        <v>23</v>
      </c>
      <c r="F370" s="7" t="s">
        <v>1613</v>
      </c>
      <c r="G370" s="7"/>
      <c r="H370" s="7"/>
      <c r="I370" s="7" t="s">
        <v>1486</v>
      </c>
      <c r="J370" s="7"/>
      <c r="K370" s="7"/>
      <c r="L370" s="7"/>
      <c r="M370" s="7"/>
      <c r="N370" s="7"/>
      <c r="O370" s="7" t="s">
        <v>731</v>
      </c>
      <c r="P370" s="7" t="s">
        <v>73</v>
      </c>
      <c r="Q370" s="7" t="s">
        <v>880</v>
      </c>
      <c r="R370" s="7"/>
    </row>
    <row r="371" customFormat="false" ht="34.5" hidden="false" customHeight="true" outlineLevel="0" collapsed="false">
      <c r="A371" s="7" t="s">
        <v>1614</v>
      </c>
      <c r="B371" s="7" t="s">
        <v>410</v>
      </c>
      <c r="C371" s="7" t="s">
        <v>727</v>
      </c>
      <c r="D371" s="7" t="s">
        <v>151</v>
      </c>
      <c r="E371" s="7" t="s">
        <v>23</v>
      </c>
      <c r="F371" s="7" t="s">
        <v>1615</v>
      </c>
      <c r="G371" s="7"/>
      <c r="H371" s="7"/>
      <c r="I371" s="7" t="s">
        <v>1486</v>
      </c>
      <c r="J371" s="7"/>
      <c r="K371" s="7"/>
      <c r="L371" s="7"/>
      <c r="M371" s="7"/>
      <c r="N371" s="7"/>
      <c r="O371" s="7" t="s">
        <v>731</v>
      </c>
      <c r="P371" s="7" t="s">
        <v>73</v>
      </c>
      <c r="Q371" s="7" t="s">
        <v>880</v>
      </c>
      <c r="R371" s="7"/>
    </row>
    <row r="372" customFormat="false" ht="34.5" hidden="false" customHeight="true" outlineLevel="0" collapsed="false">
      <c r="A372" s="7" t="s">
        <v>1616</v>
      </c>
      <c r="B372" s="7" t="s">
        <v>414</v>
      </c>
      <c r="C372" s="7" t="s">
        <v>727</v>
      </c>
      <c r="D372" s="7" t="s">
        <v>151</v>
      </c>
      <c r="E372" s="7" t="s">
        <v>23</v>
      </c>
      <c r="F372" s="7" t="s">
        <v>1617</v>
      </c>
      <c r="G372" s="7"/>
      <c r="H372" s="7"/>
      <c r="I372" s="7" t="s">
        <v>1486</v>
      </c>
      <c r="J372" s="7"/>
      <c r="K372" s="7"/>
      <c r="L372" s="7"/>
      <c r="M372" s="7"/>
      <c r="N372" s="7"/>
      <c r="O372" s="7" t="s">
        <v>731</v>
      </c>
      <c r="P372" s="7" t="s">
        <v>73</v>
      </c>
      <c r="Q372" s="7" t="s">
        <v>880</v>
      </c>
      <c r="R372" s="7"/>
    </row>
    <row r="373" customFormat="false" ht="34.5" hidden="false" customHeight="true" outlineLevel="0" collapsed="false">
      <c r="A373" s="7" t="s">
        <v>1618</v>
      </c>
      <c r="B373" s="7" t="s">
        <v>416</v>
      </c>
      <c r="C373" s="7" t="s">
        <v>727</v>
      </c>
      <c r="D373" s="7" t="s">
        <v>151</v>
      </c>
      <c r="E373" s="7" t="s">
        <v>23</v>
      </c>
      <c r="F373" s="7" t="s">
        <v>1619</v>
      </c>
      <c r="G373" s="7"/>
      <c r="H373" s="7"/>
      <c r="I373" s="7" t="s">
        <v>1486</v>
      </c>
      <c r="J373" s="7"/>
      <c r="K373" s="7"/>
      <c r="L373" s="7"/>
      <c r="M373" s="7"/>
      <c r="N373" s="7"/>
      <c r="O373" s="7" t="s">
        <v>731</v>
      </c>
      <c r="P373" s="7" t="s">
        <v>73</v>
      </c>
      <c r="Q373" s="7" t="s">
        <v>880</v>
      </c>
      <c r="R373" s="7"/>
    </row>
    <row r="374" customFormat="false" ht="34.5" hidden="false" customHeight="true" outlineLevel="0" collapsed="false">
      <c r="A374" s="7" t="s">
        <v>1620</v>
      </c>
      <c r="B374" s="7" t="s">
        <v>418</v>
      </c>
      <c r="C374" s="7" t="s">
        <v>727</v>
      </c>
      <c r="D374" s="7" t="s">
        <v>151</v>
      </c>
      <c r="E374" s="7" t="s">
        <v>23</v>
      </c>
      <c r="F374" s="7" t="s">
        <v>1621</v>
      </c>
      <c r="G374" s="7"/>
      <c r="H374" s="7"/>
      <c r="I374" s="7" t="s">
        <v>1486</v>
      </c>
      <c r="J374" s="7"/>
      <c r="K374" s="7"/>
      <c r="L374" s="7"/>
      <c r="M374" s="7"/>
      <c r="N374" s="7"/>
      <c r="O374" s="7" t="s">
        <v>731</v>
      </c>
      <c r="P374" s="7" t="s">
        <v>73</v>
      </c>
      <c r="Q374" s="7" t="s">
        <v>880</v>
      </c>
      <c r="R374" s="7"/>
    </row>
    <row r="375" customFormat="false" ht="34.5" hidden="false" customHeight="true" outlineLevel="0" collapsed="false">
      <c r="A375" s="7" t="s">
        <v>1622</v>
      </c>
      <c r="B375" s="7" t="s">
        <v>420</v>
      </c>
      <c r="C375" s="7" t="s">
        <v>727</v>
      </c>
      <c r="D375" s="7" t="s">
        <v>151</v>
      </c>
      <c r="E375" s="7" t="s">
        <v>23</v>
      </c>
      <c r="F375" s="7" t="s">
        <v>1490</v>
      </c>
      <c r="G375" s="7"/>
      <c r="H375" s="7"/>
      <c r="I375" s="7" t="s">
        <v>1486</v>
      </c>
      <c r="J375" s="7"/>
      <c r="K375" s="7"/>
      <c r="L375" s="7"/>
      <c r="M375" s="7"/>
      <c r="N375" s="7"/>
      <c r="O375" s="7" t="s">
        <v>731</v>
      </c>
      <c r="P375" s="7" t="s">
        <v>73</v>
      </c>
      <c r="Q375" s="7" t="s">
        <v>880</v>
      </c>
      <c r="R375" s="7"/>
    </row>
    <row r="376" customFormat="false" ht="34.5" hidden="false" customHeight="true" outlineLevel="0" collapsed="false">
      <c r="A376" s="7" t="s">
        <v>1623</v>
      </c>
      <c r="B376" s="7" t="s">
        <v>427</v>
      </c>
      <c r="C376" s="7" t="s">
        <v>727</v>
      </c>
      <c r="D376" s="7" t="s">
        <v>151</v>
      </c>
      <c r="E376" s="7" t="s">
        <v>23</v>
      </c>
      <c r="F376" s="7" t="s">
        <v>1492</v>
      </c>
      <c r="G376" s="7"/>
      <c r="H376" s="7"/>
      <c r="I376" s="7" t="s">
        <v>1493</v>
      </c>
      <c r="J376" s="7"/>
      <c r="K376" s="7"/>
      <c r="L376" s="7"/>
      <c r="M376" s="7"/>
      <c r="N376" s="7"/>
      <c r="O376" s="7" t="s">
        <v>731</v>
      </c>
      <c r="P376" s="7" t="s">
        <v>73</v>
      </c>
      <c r="Q376" s="7" t="s">
        <v>1494</v>
      </c>
      <c r="R376" s="7"/>
    </row>
    <row r="377" customFormat="false" ht="34.5" hidden="false" customHeight="true" outlineLevel="0" collapsed="false">
      <c r="A377" s="7" t="s">
        <v>1624</v>
      </c>
      <c r="B377" s="7" t="s">
        <v>429</v>
      </c>
      <c r="C377" s="7" t="s">
        <v>727</v>
      </c>
      <c r="D377" s="7" t="s">
        <v>151</v>
      </c>
      <c r="E377" s="7" t="s">
        <v>23</v>
      </c>
      <c r="F377" s="7" t="s">
        <v>1485</v>
      </c>
      <c r="G377" s="7"/>
      <c r="H377" s="7"/>
      <c r="I377" s="7" t="s">
        <v>1486</v>
      </c>
      <c r="J377" s="7"/>
      <c r="K377" s="7"/>
      <c r="L377" s="7"/>
      <c r="M377" s="7"/>
      <c r="N377" s="7"/>
      <c r="O377" s="7" t="s">
        <v>731</v>
      </c>
      <c r="P377" s="7" t="s">
        <v>73</v>
      </c>
      <c r="Q377" s="7" t="s">
        <v>880</v>
      </c>
      <c r="R377" s="7"/>
    </row>
    <row r="378" customFormat="false" ht="34.5" hidden="false" customHeight="true" outlineLevel="0" collapsed="false">
      <c r="A378" s="7" t="s">
        <v>1625</v>
      </c>
      <c r="B378" s="7" t="s">
        <v>431</v>
      </c>
      <c r="C378" s="7" t="s">
        <v>727</v>
      </c>
      <c r="D378" s="7" t="s">
        <v>151</v>
      </c>
      <c r="E378" s="7" t="s">
        <v>23</v>
      </c>
      <c r="F378" s="7" t="s">
        <v>1626</v>
      </c>
      <c r="G378" s="7"/>
      <c r="H378" s="7"/>
      <c r="I378" s="7" t="s">
        <v>1486</v>
      </c>
      <c r="J378" s="7"/>
      <c r="K378" s="7"/>
      <c r="L378" s="7"/>
      <c r="M378" s="7"/>
      <c r="N378" s="7"/>
      <c r="O378" s="7" t="s">
        <v>731</v>
      </c>
      <c r="P378" s="7" t="s">
        <v>73</v>
      </c>
      <c r="Q378" s="7" t="s">
        <v>880</v>
      </c>
      <c r="R378" s="7"/>
    </row>
    <row r="379" customFormat="false" ht="34.5" hidden="false" customHeight="true" outlineLevel="0" collapsed="false">
      <c r="A379" s="7" t="s">
        <v>1627</v>
      </c>
      <c r="B379" s="7" t="s">
        <v>434</v>
      </c>
      <c r="C379" s="7" t="s">
        <v>727</v>
      </c>
      <c r="D379" s="7" t="s">
        <v>151</v>
      </c>
      <c r="E379" s="7" t="s">
        <v>23</v>
      </c>
      <c r="F379" s="7" t="s">
        <v>1490</v>
      </c>
      <c r="G379" s="7"/>
      <c r="H379" s="7"/>
      <c r="I379" s="7" t="s">
        <v>1486</v>
      </c>
      <c r="J379" s="7"/>
      <c r="K379" s="7"/>
      <c r="L379" s="7"/>
      <c r="M379" s="7"/>
      <c r="N379" s="7"/>
      <c r="O379" s="7" t="s">
        <v>731</v>
      </c>
      <c r="P379" s="7" t="s">
        <v>73</v>
      </c>
      <c r="Q379" s="7" t="s">
        <v>880</v>
      </c>
      <c r="R379" s="7"/>
    </row>
    <row r="380" customFormat="false" ht="34.5" hidden="false" customHeight="true" outlineLevel="0" collapsed="false">
      <c r="A380" s="7" t="s">
        <v>1628</v>
      </c>
      <c r="B380" s="7" t="s">
        <v>437</v>
      </c>
      <c r="C380" s="7" t="s">
        <v>727</v>
      </c>
      <c r="D380" s="7" t="s">
        <v>151</v>
      </c>
      <c r="E380" s="7" t="s">
        <v>23</v>
      </c>
      <c r="F380" s="7" t="s">
        <v>1629</v>
      </c>
      <c r="G380" s="7"/>
      <c r="H380" s="7"/>
      <c r="I380" s="7" t="s">
        <v>1486</v>
      </c>
      <c r="J380" s="7"/>
      <c r="K380" s="7"/>
      <c r="L380" s="7"/>
      <c r="M380" s="7"/>
      <c r="N380" s="7"/>
      <c r="O380" s="7" t="s">
        <v>731</v>
      </c>
      <c r="P380" s="7" t="s">
        <v>73</v>
      </c>
      <c r="Q380" s="7" t="s">
        <v>880</v>
      </c>
      <c r="R380" s="7"/>
    </row>
    <row r="381" customFormat="false" ht="34.5" hidden="false" customHeight="true" outlineLevel="0" collapsed="false">
      <c r="A381" s="7" t="s">
        <v>1630</v>
      </c>
      <c r="B381" s="7" t="s">
        <v>439</v>
      </c>
      <c r="C381" s="7" t="s">
        <v>727</v>
      </c>
      <c r="D381" s="7" t="s">
        <v>151</v>
      </c>
      <c r="E381" s="7" t="s">
        <v>23</v>
      </c>
      <c r="F381" s="7" t="s">
        <v>1532</v>
      </c>
      <c r="G381" s="7"/>
      <c r="H381" s="7"/>
      <c r="I381" s="7" t="s">
        <v>1486</v>
      </c>
      <c r="J381" s="7"/>
      <c r="K381" s="7"/>
      <c r="L381" s="7"/>
      <c r="M381" s="7"/>
      <c r="N381" s="7"/>
      <c r="O381" s="7" t="s">
        <v>731</v>
      </c>
      <c r="P381" s="7" t="s">
        <v>73</v>
      </c>
      <c r="Q381" s="7" t="s">
        <v>880</v>
      </c>
      <c r="R381" s="7"/>
    </row>
    <row r="382" customFormat="false" ht="34.5" hidden="false" customHeight="true" outlineLevel="0" collapsed="false">
      <c r="A382" s="7" t="s">
        <v>1631</v>
      </c>
      <c r="B382" s="7" t="s">
        <v>442</v>
      </c>
      <c r="C382" s="7" t="s">
        <v>727</v>
      </c>
      <c r="D382" s="7" t="s">
        <v>151</v>
      </c>
      <c r="E382" s="7" t="s">
        <v>23</v>
      </c>
      <c r="F382" s="7" t="s">
        <v>1485</v>
      </c>
      <c r="G382" s="7"/>
      <c r="H382" s="7"/>
      <c r="I382" s="7" t="s">
        <v>1486</v>
      </c>
      <c r="J382" s="7"/>
      <c r="K382" s="7"/>
      <c r="L382" s="7"/>
      <c r="M382" s="7" t="s">
        <v>1632</v>
      </c>
      <c r="N382" s="7"/>
      <c r="O382" s="7" t="s">
        <v>731</v>
      </c>
      <c r="P382" s="7" t="s">
        <v>73</v>
      </c>
      <c r="Q382" s="7" t="s">
        <v>880</v>
      </c>
      <c r="R382" s="7" t="s">
        <v>1633</v>
      </c>
    </row>
    <row r="383" customFormat="false" ht="34.5" hidden="false" customHeight="true" outlineLevel="0" collapsed="false">
      <c r="A383" s="7" t="s">
        <v>1634</v>
      </c>
      <c r="B383" s="7" t="s">
        <v>446</v>
      </c>
      <c r="C383" s="7" t="s">
        <v>727</v>
      </c>
      <c r="D383" s="7" t="s">
        <v>151</v>
      </c>
      <c r="E383" s="7" t="s">
        <v>23</v>
      </c>
      <c r="F383" s="7" t="s">
        <v>1490</v>
      </c>
      <c r="G383" s="7"/>
      <c r="H383" s="7"/>
      <c r="I383" s="7" t="s">
        <v>1486</v>
      </c>
      <c r="J383" s="7"/>
      <c r="K383" s="7"/>
      <c r="L383" s="7"/>
      <c r="M383" s="7"/>
      <c r="N383" s="7"/>
      <c r="O383" s="7" t="s">
        <v>731</v>
      </c>
      <c r="P383" s="7" t="s">
        <v>73</v>
      </c>
      <c r="Q383" s="7" t="s">
        <v>880</v>
      </c>
      <c r="R383" s="7"/>
    </row>
    <row r="384" customFormat="false" ht="34.5" hidden="false" customHeight="true" outlineLevel="0" collapsed="false">
      <c r="A384" s="7" t="s">
        <v>1635</v>
      </c>
      <c r="B384" s="7" t="s">
        <v>449</v>
      </c>
      <c r="C384" s="7" t="s">
        <v>727</v>
      </c>
      <c r="D384" s="7" t="s">
        <v>151</v>
      </c>
      <c r="E384" s="7" t="s">
        <v>23</v>
      </c>
      <c r="F384" s="7" t="s">
        <v>1488</v>
      </c>
      <c r="G384" s="7"/>
      <c r="H384" s="7"/>
      <c r="I384" s="7" t="s">
        <v>1486</v>
      </c>
      <c r="J384" s="7"/>
      <c r="K384" s="7"/>
      <c r="L384" s="7"/>
      <c r="M384" s="7"/>
      <c r="N384" s="7"/>
      <c r="O384" s="7" t="s">
        <v>731</v>
      </c>
      <c r="P384" s="7" t="s">
        <v>73</v>
      </c>
      <c r="Q384" s="7" t="s">
        <v>880</v>
      </c>
      <c r="R384" s="7"/>
    </row>
    <row r="385" customFormat="false" ht="34.5" hidden="false" customHeight="true" outlineLevel="0" collapsed="false">
      <c r="A385" s="7" t="s">
        <v>1636</v>
      </c>
      <c r="B385" s="7" t="s">
        <v>452</v>
      </c>
      <c r="C385" s="7" t="s">
        <v>727</v>
      </c>
      <c r="D385" s="7" t="s">
        <v>151</v>
      </c>
      <c r="E385" s="7" t="s">
        <v>23</v>
      </c>
      <c r="F385" s="7" t="s">
        <v>1637</v>
      </c>
      <c r="G385" s="7"/>
      <c r="H385" s="7"/>
      <c r="I385" s="7" t="s">
        <v>1486</v>
      </c>
      <c r="J385" s="7"/>
      <c r="K385" s="7"/>
      <c r="L385" s="7"/>
      <c r="M385" s="7"/>
      <c r="N385" s="7"/>
      <c r="O385" s="7" t="s">
        <v>731</v>
      </c>
      <c r="P385" s="7" t="s">
        <v>73</v>
      </c>
      <c r="Q385" s="7" t="s">
        <v>880</v>
      </c>
      <c r="R385" s="7" t="s">
        <v>1638</v>
      </c>
    </row>
    <row r="386" customFormat="false" ht="34.5" hidden="false" customHeight="true" outlineLevel="0" collapsed="false">
      <c r="A386" s="7" t="s">
        <v>1639</v>
      </c>
      <c r="B386" s="7" t="s">
        <v>458</v>
      </c>
      <c r="C386" s="7" t="s">
        <v>727</v>
      </c>
      <c r="D386" s="7" t="s">
        <v>151</v>
      </c>
      <c r="E386" s="7" t="s">
        <v>23</v>
      </c>
      <c r="F386" s="7" t="s">
        <v>1492</v>
      </c>
      <c r="G386" s="7"/>
      <c r="H386" s="7"/>
      <c r="I386" s="7" t="s">
        <v>1493</v>
      </c>
      <c r="J386" s="7"/>
      <c r="K386" s="7"/>
      <c r="L386" s="7"/>
      <c r="M386" s="7"/>
      <c r="N386" s="7"/>
      <c r="O386" s="7" t="s">
        <v>731</v>
      </c>
      <c r="P386" s="7" t="s">
        <v>73</v>
      </c>
      <c r="Q386" s="7" t="s">
        <v>1494</v>
      </c>
      <c r="R386" s="7"/>
    </row>
    <row r="387" customFormat="false" ht="34.5" hidden="false" customHeight="true" outlineLevel="0" collapsed="false">
      <c r="A387" s="7" t="s">
        <v>1640</v>
      </c>
      <c r="B387" s="7" t="s">
        <v>460</v>
      </c>
      <c r="C387" s="7" t="s">
        <v>727</v>
      </c>
      <c r="D387" s="7" t="s">
        <v>151</v>
      </c>
      <c r="E387" s="7" t="s">
        <v>23</v>
      </c>
      <c r="F387" s="7" t="s">
        <v>1641</v>
      </c>
      <c r="G387" s="7"/>
      <c r="H387" s="7"/>
      <c r="I387" s="7" t="s">
        <v>1486</v>
      </c>
      <c r="J387" s="7"/>
      <c r="K387" s="7"/>
      <c r="L387" s="7"/>
      <c r="M387" s="7"/>
      <c r="N387" s="7"/>
      <c r="O387" s="7" t="s">
        <v>731</v>
      </c>
      <c r="P387" s="7" t="s">
        <v>73</v>
      </c>
      <c r="Q387" s="7" t="s">
        <v>880</v>
      </c>
      <c r="R387" s="7"/>
    </row>
    <row r="388" customFormat="false" ht="45.75" hidden="false" customHeight="true" outlineLevel="0" collapsed="false">
      <c r="A388" s="7" t="s">
        <v>1642</v>
      </c>
      <c r="B388" s="7" t="s">
        <v>462</v>
      </c>
      <c r="C388" s="7" t="s">
        <v>727</v>
      </c>
      <c r="D388" s="7" t="s">
        <v>151</v>
      </c>
      <c r="E388" s="7" t="s">
        <v>23</v>
      </c>
      <c r="F388" s="7" t="s">
        <v>1643</v>
      </c>
      <c r="G388" s="7"/>
      <c r="H388" s="7"/>
      <c r="I388" s="7" t="s">
        <v>1486</v>
      </c>
      <c r="J388" s="7"/>
      <c r="K388" s="7"/>
      <c r="L388" s="7"/>
      <c r="M388" s="7"/>
      <c r="N388" s="7"/>
      <c r="O388" s="7" t="s">
        <v>731</v>
      </c>
      <c r="P388" s="7" t="s">
        <v>73</v>
      </c>
      <c r="Q388" s="7" t="s">
        <v>880</v>
      </c>
      <c r="R388" s="7"/>
    </row>
    <row r="389" customFormat="false" ht="34.5" hidden="false" customHeight="true" outlineLevel="0" collapsed="false">
      <c r="A389" s="7" t="s">
        <v>1644</v>
      </c>
      <c r="B389" s="7" t="s">
        <v>465</v>
      </c>
      <c r="C389" s="7" t="s">
        <v>727</v>
      </c>
      <c r="D389" s="7" t="s">
        <v>151</v>
      </c>
      <c r="E389" s="7" t="s">
        <v>23</v>
      </c>
      <c r="F389" s="7" t="s">
        <v>1490</v>
      </c>
      <c r="G389" s="7"/>
      <c r="H389" s="7"/>
      <c r="I389" s="7" t="s">
        <v>1486</v>
      </c>
      <c r="J389" s="7"/>
      <c r="K389" s="7"/>
      <c r="L389" s="7"/>
      <c r="M389" s="7"/>
      <c r="N389" s="7"/>
      <c r="O389" s="7" t="s">
        <v>731</v>
      </c>
      <c r="P389" s="7" t="s">
        <v>73</v>
      </c>
      <c r="Q389" s="7" t="s">
        <v>880</v>
      </c>
      <c r="R389" s="7"/>
    </row>
    <row r="390" customFormat="false" ht="34.5" hidden="false" customHeight="true" outlineLevel="0" collapsed="false">
      <c r="A390" s="7" t="s">
        <v>1645</v>
      </c>
      <c r="B390" s="7" t="s">
        <v>468</v>
      </c>
      <c r="C390" s="7" t="s">
        <v>727</v>
      </c>
      <c r="D390" s="7" t="s">
        <v>151</v>
      </c>
      <c r="E390" s="7" t="s">
        <v>23</v>
      </c>
      <c r="F390" s="7" t="s">
        <v>1646</v>
      </c>
      <c r="G390" s="7"/>
      <c r="H390" s="7"/>
      <c r="I390" s="7" t="s">
        <v>1486</v>
      </c>
      <c r="J390" s="7"/>
      <c r="K390" s="7"/>
      <c r="L390" s="7"/>
      <c r="M390" s="7"/>
      <c r="N390" s="7"/>
      <c r="O390" s="7" t="s">
        <v>731</v>
      </c>
      <c r="P390" s="7" t="s">
        <v>73</v>
      </c>
      <c r="Q390" s="7" t="s">
        <v>880</v>
      </c>
      <c r="R390" s="7"/>
    </row>
    <row r="391" customFormat="false" ht="34.5" hidden="false" customHeight="true" outlineLevel="0" collapsed="false">
      <c r="A391" s="7" t="s">
        <v>1647</v>
      </c>
      <c r="B391" s="7" t="s">
        <v>473</v>
      </c>
      <c r="C391" s="7" t="s">
        <v>727</v>
      </c>
      <c r="D391" s="7" t="s">
        <v>151</v>
      </c>
      <c r="E391" s="7" t="s">
        <v>23</v>
      </c>
      <c r="F391" s="7" t="s">
        <v>1514</v>
      </c>
      <c r="G391" s="7"/>
      <c r="H391" s="7"/>
      <c r="I391" s="7" t="s">
        <v>1486</v>
      </c>
      <c r="J391" s="7"/>
      <c r="K391" s="7"/>
      <c r="L391" s="7"/>
      <c r="M391" s="7"/>
      <c r="N391" s="7"/>
      <c r="O391" s="7" t="s">
        <v>731</v>
      </c>
      <c r="P391" s="7" t="s">
        <v>73</v>
      </c>
      <c r="Q391" s="7" t="s">
        <v>880</v>
      </c>
      <c r="R391" s="7"/>
    </row>
    <row r="392" customFormat="false" ht="34.5" hidden="false" customHeight="true" outlineLevel="0" collapsed="false">
      <c r="A392" s="7" t="s">
        <v>1648</v>
      </c>
      <c r="B392" s="7" t="s">
        <v>478</v>
      </c>
      <c r="C392" s="7" t="s">
        <v>727</v>
      </c>
      <c r="D392" s="7" t="s">
        <v>151</v>
      </c>
      <c r="E392" s="7" t="s">
        <v>23</v>
      </c>
      <c r="F392" s="7" t="s">
        <v>1524</v>
      </c>
      <c r="G392" s="7"/>
      <c r="H392" s="7"/>
      <c r="I392" s="7" t="s">
        <v>1486</v>
      </c>
      <c r="J392" s="7"/>
      <c r="K392" s="7"/>
      <c r="L392" s="7"/>
      <c r="M392" s="7"/>
      <c r="N392" s="7"/>
      <c r="O392" s="7" t="s">
        <v>731</v>
      </c>
      <c r="P392" s="7" t="s">
        <v>73</v>
      </c>
      <c r="Q392" s="7" t="s">
        <v>880</v>
      </c>
      <c r="R392" s="7"/>
    </row>
    <row r="393" customFormat="false" ht="34.5" hidden="false" customHeight="true" outlineLevel="0" collapsed="false">
      <c r="A393" s="7" t="s">
        <v>1649</v>
      </c>
      <c r="B393" s="7" t="s">
        <v>486</v>
      </c>
      <c r="C393" s="7" t="s">
        <v>727</v>
      </c>
      <c r="D393" s="7" t="s">
        <v>151</v>
      </c>
      <c r="E393" s="7" t="s">
        <v>23</v>
      </c>
      <c r="F393" s="7" t="s">
        <v>1485</v>
      </c>
      <c r="G393" s="7"/>
      <c r="H393" s="7"/>
      <c r="I393" s="7" t="s">
        <v>1486</v>
      </c>
      <c r="J393" s="7"/>
      <c r="K393" s="7"/>
      <c r="L393" s="7"/>
      <c r="M393" s="7"/>
      <c r="N393" s="7"/>
      <c r="O393" s="7" t="s">
        <v>731</v>
      </c>
      <c r="P393" s="7" t="s">
        <v>73</v>
      </c>
      <c r="Q393" s="7" t="s">
        <v>880</v>
      </c>
      <c r="R393" s="7"/>
    </row>
    <row r="394" customFormat="false" ht="34.5" hidden="false" customHeight="true" outlineLevel="0" collapsed="false">
      <c r="A394" s="7" t="s">
        <v>1650</v>
      </c>
      <c r="B394" s="7" t="s">
        <v>488</v>
      </c>
      <c r="C394" s="7" t="s">
        <v>727</v>
      </c>
      <c r="D394" s="7" t="s">
        <v>151</v>
      </c>
      <c r="E394" s="7" t="s">
        <v>23</v>
      </c>
      <c r="F394" s="7" t="s">
        <v>1536</v>
      </c>
      <c r="G394" s="7"/>
      <c r="H394" s="7"/>
      <c r="I394" s="7" t="s">
        <v>1486</v>
      </c>
      <c r="J394" s="7"/>
      <c r="K394" s="7"/>
      <c r="L394" s="7"/>
      <c r="M394" s="7"/>
      <c r="N394" s="7"/>
      <c r="O394" s="7" t="s">
        <v>731</v>
      </c>
      <c r="P394" s="7" t="s">
        <v>73</v>
      </c>
      <c r="Q394" s="7" t="s">
        <v>880</v>
      </c>
      <c r="R394" s="7"/>
    </row>
    <row r="395" customFormat="false" ht="34.5" hidden="false" customHeight="true" outlineLevel="0" collapsed="false">
      <c r="A395" s="7" t="s">
        <v>1651</v>
      </c>
      <c r="B395" s="7" t="s">
        <v>490</v>
      </c>
      <c r="C395" s="7" t="s">
        <v>727</v>
      </c>
      <c r="D395" s="7" t="s">
        <v>151</v>
      </c>
      <c r="E395" s="7" t="s">
        <v>23</v>
      </c>
      <c r="F395" s="7" t="s">
        <v>1558</v>
      </c>
      <c r="G395" s="7"/>
      <c r="H395" s="7"/>
      <c r="I395" s="7" t="s">
        <v>1486</v>
      </c>
      <c r="J395" s="7"/>
      <c r="K395" s="7"/>
      <c r="L395" s="7"/>
      <c r="M395" s="7"/>
      <c r="N395" s="7"/>
      <c r="O395" s="7" t="s">
        <v>731</v>
      </c>
      <c r="P395" s="7" t="s">
        <v>73</v>
      </c>
      <c r="Q395" s="7" t="s">
        <v>880</v>
      </c>
      <c r="R395" s="7"/>
    </row>
    <row r="396" customFormat="false" ht="34.5" hidden="false" customHeight="true" outlineLevel="0" collapsed="false">
      <c r="A396" s="7" t="s">
        <v>1652</v>
      </c>
      <c r="B396" s="7" t="s">
        <v>496</v>
      </c>
      <c r="C396" s="7" t="s">
        <v>727</v>
      </c>
      <c r="D396" s="7" t="s">
        <v>151</v>
      </c>
      <c r="E396" s="7" t="s">
        <v>23</v>
      </c>
      <c r="F396" s="7" t="s">
        <v>1604</v>
      </c>
      <c r="G396" s="7"/>
      <c r="H396" s="7"/>
      <c r="I396" s="7" t="s">
        <v>1493</v>
      </c>
      <c r="J396" s="7"/>
      <c r="K396" s="7"/>
      <c r="L396" s="7"/>
      <c r="M396" s="7"/>
      <c r="N396" s="7"/>
      <c r="O396" s="7" t="s">
        <v>731</v>
      </c>
      <c r="P396" s="7" t="s">
        <v>73</v>
      </c>
      <c r="Q396" s="7" t="s">
        <v>1494</v>
      </c>
      <c r="R396" s="7"/>
    </row>
    <row r="397" customFormat="false" ht="34.5" hidden="false" customHeight="true" outlineLevel="0" collapsed="false">
      <c r="A397" s="7" t="s">
        <v>1653</v>
      </c>
      <c r="B397" s="7" t="s">
        <v>499</v>
      </c>
      <c r="C397" s="7" t="s">
        <v>727</v>
      </c>
      <c r="D397" s="7" t="s">
        <v>151</v>
      </c>
      <c r="E397" s="7" t="s">
        <v>23</v>
      </c>
      <c r="F397" s="7" t="s">
        <v>1654</v>
      </c>
      <c r="G397" s="7"/>
      <c r="H397" s="7"/>
      <c r="I397" s="7" t="s">
        <v>1486</v>
      </c>
      <c r="J397" s="7"/>
      <c r="K397" s="7"/>
      <c r="L397" s="7"/>
      <c r="M397" s="7"/>
      <c r="N397" s="7"/>
      <c r="O397" s="7" t="s">
        <v>731</v>
      </c>
      <c r="P397" s="7" t="s">
        <v>73</v>
      </c>
      <c r="Q397" s="7" t="s">
        <v>880</v>
      </c>
      <c r="R397" s="7"/>
    </row>
    <row r="398" customFormat="false" ht="34.5" hidden="false" customHeight="true" outlineLevel="0" collapsed="false">
      <c r="A398" s="7" t="s">
        <v>1655</v>
      </c>
      <c r="B398" s="7" t="s">
        <v>502</v>
      </c>
      <c r="C398" s="7" t="s">
        <v>727</v>
      </c>
      <c r="D398" s="7" t="s">
        <v>151</v>
      </c>
      <c r="E398" s="7" t="s">
        <v>23</v>
      </c>
      <c r="F398" s="7" t="s">
        <v>1485</v>
      </c>
      <c r="G398" s="7"/>
      <c r="H398" s="7"/>
      <c r="I398" s="7" t="s">
        <v>1486</v>
      </c>
      <c r="J398" s="7"/>
      <c r="K398" s="7"/>
      <c r="L398" s="7"/>
      <c r="M398" s="7"/>
      <c r="N398" s="7"/>
      <c r="O398" s="7" t="s">
        <v>731</v>
      </c>
      <c r="P398" s="7" t="s">
        <v>73</v>
      </c>
      <c r="Q398" s="7" t="s">
        <v>880</v>
      </c>
      <c r="R398" s="7"/>
    </row>
    <row r="399" customFormat="false" ht="34.5" hidden="false" customHeight="true" outlineLevel="0" collapsed="false">
      <c r="A399" s="7" t="s">
        <v>1656</v>
      </c>
      <c r="B399" s="7" t="s">
        <v>515</v>
      </c>
      <c r="C399" s="7" t="s">
        <v>727</v>
      </c>
      <c r="D399" s="7" t="s">
        <v>151</v>
      </c>
      <c r="E399" s="7" t="s">
        <v>23</v>
      </c>
      <c r="F399" s="7" t="s">
        <v>1657</v>
      </c>
      <c r="G399" s="7"/>
      <c r="H399" s="7"/>
      <c r="I399" s="7" t="s">
        <v>1486</v>
      </c>
      <c r="J399" s="7"/>
      <c r="K399" s="7"/>
      <c r="L399" s="7"/>
      <c r="M399" s="7"/>
      <c r="N399" s="7"/>
      <c r="O399" s="7" t="s">
        <v>731</v>
      </c>
      <c r="P399" s="7" t="s">
        <v>73</v>
      </c>
      <c r="Q399" s="7" t="s">
        <v>880</v>
      </c>
      <c r="R399" s="7"/>
    </row>
    <row r="400" customFormat="false" ht="34.5" hidden="false" customHeight="true" outlineLevel="0" collapsed="false">
      <c r="A400" s="7" t="s">
        <v>1658</v>
      </c>
      <c r="B400" s="7" t="s">
        <v>518</v>
      </c>
      <c r="C400" s="7" t="s">
        <v>727</v>
      </c>
      <c r="D400" s="7" t="s">
        <v>151</v>
      </c>
      <c r="E400" s="7" t="s">
        <v>23</v>
      </c>
      <c r="F400" s="7" t="s">
        <v>1659</v>
      </c>
      <c r="G400" s="7"/>
      <c r="H400" s="7"/>
      <c r="I400" s="7" t="s">
        <v>1486</v>
      </c>
      <c r="J400" s="7"/>
      <c r="K400" s="7"/>
      <c r="L400" s="7"/>
      <c r="M400" s="7"/>
      <c r="N400" s="7"/>
      <c r="O400" s="7" t="s">
        <v>731</v>
      </c>
      <c r="P400" s="7" t="s">
        <v>73</v>
      </c>
      <c r="Q400" s="7" t="s">
        <v>880</v>
      </c>
      <c r="R400" s="7"/>
    </row>
    <row r="401" customFormat="false" ht="34.5" hidden="false" customHeight="true" outlineLevel="0" collapsed="false">
      <c r="A401" s="7" t="s">
        <v>1660</v>
      </c>
      <c r="B401" s="7" t="s">
        <v>520</v>
      </c>
      <c r="C401" s="7" t="s">
        <v>727</v>
      </c>
      <c r="D401" s="7" t="s">
        <v>151</v>
      </c>
      <c r="E401" s="7" t="s">
        <v>23</v>
      </c>
      <c r="F401" s="7" t="s">
        <v>1661</v>
      </c>
      <c r="G401" s="7"/>
      <c r="H401" s="7"/>
      <c r="I401" s="7" t="s">
        <v>1486</v>
      </c>
      <c r="J401" s="7"/>
      <c r="K401" s="7"/>
      <c r="L401" s="7"/>
      <c r="M401" s="7"/>
      <c r="N401" s="7"/>
      <c r="O401" s="7" t="s">
        <v>731</v>
      </c>
      <c r="P401" s="7" t="s">
        <v>73</v>
      </c>
      <c r="Q401" s="7" t="s">
        <v>880</v>
      </c>
      <c r="R401" s="7"/>
    </row>
    <row r="402" customFormat="false" ht="34.5" hidden="false" customHeight="true" outlineLevel="0" collapsed="false">
      <c r="A402" s="7" t="s">
        <v>1662</v>
      </c>
      <c r="B402" s="7" t="s">
        <v>522</v>
      </c>
      <c r="C402" s="7" t="s">
        <v>727</v>
      </c>
      <c r="D402" s="7" t="s">
        <v>151</v>
      </c>
      <c r="E402" s="7" t="s">
        <v>23</v>
      </c>
      <c r="F402" s="7" t="s">
        <v>1504</v>
      </c>
      <c r="G402" s="7"/>
      <c r="H402" s="7"/>
      <c r="I402" s="7" t="s">
        <v>1493</v>
      </c>
      <c r="J402" s="7"/>
      <c r="K402" s="7"/>
      <c r="L402" s="7"/>
      <c r="M402" s="7"/>
      <c r="N402" s="7"/>
      <c r="O402" s="7" t="s">
        <v>731</v>
      </c>
      <c r="P402" s="7" t="s">
        <v>73</v>
      </c>
      <c r="Q402" s="7" t="s">
        <v>1494</v>
      </c>
      <c r="R402" s="7"/>
    </row>
    <row r="403" customFormat="false" ht="34.5" hidden="false" customHeight="true" outlineLevel="0" collapsed="false">
      <c r="A403" s="7" t="s">
        <v>1663</v>
      </c>
      <c r="B403" s="7" t="s">
        <v>524</v>
      </c>
      <c r="C403" s="7" t="s">
        <v>727</v>
      </c>
      <c r="D403" s="7" t="s">
        <v>151</v>
      </c>
      <c r="E403" s="7" t="s">
        <v>23</v>
      </c>
      <c r="F403" s="7" t="s">
        <v>1485</v>
      </c>
      <c r="G403" s="7"/>
      <c r="H403" s="7"/>
      <c r="I403" s="7" t="s">
        <v>1486</v>
      </c>
      <c r="J403" s="7"/>
      <c r="K403" s="7"/>
      <c r="L403" s="7"/>
      <c r="M403" s="7"/>
      <c r="N403" s="7"/>
      <c r="O403" s="7" t="s">
        <v>731</v>
      </c>
      <c r="P403" s="7" t="s">
        <v>73</v>
      </c>
      <c r="Q403" s="7" t="s">
        <v>880</v>
      </c>
      <c r="R403" s="7"/>
    </row>
    <row r="404" customFormat="false" ht="34.5" hidden="false" customHeight="true" outlineLevel="0" collapsed="false">
      <c r="A404" s="7" t="s">
        <v>1664</v>
      </c>
      <c r="B404" s="7" t="s">
        <v>532</v>
      </c>
      <c r="C404" s="7" t="s">
        <v>727</v>
      </c>
      <c r="D404" s="7" t="s">
        <v>151</v>
      </c>
      <c r="E404" s="7" t="s">
        <v>23</v>
      </c>
      <c r="F404" s="7" t="s">
        <v>1536</v>
      </c>
      <c r="G404" s="7"/>
      <c r="H404" s="7"/>
      <c r="I404" s="7" t="s">
        <v>1486</v>
      </c>
      <c r="J404" s="7"/>
      <c r="K404" s="7"/>
      <c r="L404" s="7"/>
      <c r="M404" s="7"/>
      <c r="N404" s="7"/>
      <c r="O404" s="7" t="s">
        <v>731</v>
      </c>
      <c r="P404" s="7" t="s">
        <v>73</v>
      </c>
      <c r="Q404" s="7" t="s">
        <v>880</v>
      </c>
      <c r="R404" s="7"/>
    </row>
    <row r="405" customFormat="false" ht="34.5" hidden="false" customHeight="true" outlineLevel="0" collapsed="false">
      <c r="A405" s="7" t="s">
        <v>1665</v>
      </c>
      <c r="B405" s="7" t="s">
        <v>535</v>
      </c>
      <c r="C405" s="7" t="s">
        <v>727</v>
      </c>
      <c r="D405" s="7" t="s">
        <v>151</v>
      </c>
      <c r="E405" s="7" t="s">
        <v>23</v>
      </c>
      <c r="F405" s="7" t="s">
        <v>1514</v>
      </c>
      <c r="G405" s="7"/>
      <c r="H405" s="7"/>
      <c r="I405" s="7" t="s">
        <v>1486</v>
      </c>
      <c r="J405" s="7"/>
      <c r="K405" s="7"/>
      <c r="L405" s="7"/>
      <c r="M405" s="7"/>
      <c r="N405" s="7"/>
      <c r="O405" s="7" t="s">
        <v>731</v>
      </c>
      <c r="P405" s="7" t="s">
        <v>73</v>
      </c>
      <c r="Q405" s="7" t="s">
        <v>880</v>
      </c>
      <c r="R405" s="7"/>
    </row>
    <row r="406" customFormat="false" ht="34.5" hidden="false" customHeight="true" outlineLevel="0" collapsed="false">
      <c r="A406" s="7" t="s">
        <v>1666</v>
      </c>
      <c r="B406" s="7" t="s">
        <v>537</v>
      </c>
      <c r="C406" s="7" t="s">
        <v>727</v>
      </c>
      <c r="D406" s="7" t="s">
        <v>151</v>
      </c>
      <c r="E406" s="7" t="s">
        <v>23</v>
      </c>
      <c r="F406" s="7" t="s">
        <v>1667</v>
      </c>
      <c r="G406" s="7"/>
      <c r="H406" s="7"/>
      <c r="I406" s="7" t="s">
        <v>1486</v>
      </c>
      <c r="J406" s="7"/>
      <c r="K406" s="7"/>
      <c r="L406" s="7"/>
      <c r="M406" s="7"/>
      <c r="N406" s="7"/>
      <c r="O406" s="7" t="s">
        <v>731</v>
      </c>
      <c r="P406" s="7" t="s">
        <v>73</v>
      </c>
      <c r="Q406" s="7" t="s">
        <v>880</v>
      </c>
      <c r="R406" s="7"/>
    </row>
    <row r="407" customFormat="false" ht="34.5" hidden="false" customHeight="true" outlineLevel="0" collapsed="false">
      <c r="A407" s="7" t="s">
        <v>1668</v>
      </c>
      <c r="B407" s="7" t="s">
        <v>551</v>
      </c>
      <c r="C407" s="7" t="s">
        <v>727</v>
      </c>
      <c r="D407" s="7" t="s">
        <v>151</v>
      </c>
      <c r="E407" s="7" t="s">
        <v>23</v>
      </c>
      <c r="F407" s="7" t="s">
        <v>1669</v>
      </c>
      <c r="G407" s="7"/>
      <c r="H407" s="7"/>
      <c r="I407" s="7" t="s">
        <v>1493</v>
      </c>
      <c r="J407" s="7"/>
      <c r="K407" s="7"/>
      <c r="L407" s="7"/>
      <c r="M407" s="7"/>
      <c r="N407" s="7"/>
      <c r="O407" s="7" t="s">
        <v>731</v>
      </c>
      <c r="P407" s="7" t="s">
        <v>73</v>
      </c>
      <c r="Q407" s="7" t="s">
        <v>1494</v>
      </c>
      <c r="R407" s="7"/>
    </row>
    <row r="408" customFormat="false" ht="34.5" hidden="false" customHeight="true" outlineLevel="0" collapsed="false">
      <c r="A408" s="7" t="s">
        <v>1670</v>
      </c>
      <c r="B408" s="7" t="s">
        <v>554</v>
      </c>
      <c r="C408" s="7" t="s">
        <v>727</v>
      </c>
      <c r="D408" s="7" t="s">
        <v>151</v>
      </c>
      <c r="E408" s="7" t="s">
        <v>23</v>
      </c>
      <c r="F408" s="7" t="s">
        <v>1671</v>
      </c>
      <c r="G408" s="7"/>
      <c r="H408" s="7"/>
      <c r="I408" s="7" t="s">
        <v>1486</v>
      </c>
      <c r="J408" s="7"/>
      <c r="K408" s="7"/>
      <c r="L408" s="7"/>
      <c r="M408" s="7"/>
      <c r="N408" s="7"/>
      <c r="O408" s="7" t="s">
        <v>731</v>
      </c>
      <c r="P408" s="7" t="s">
        <v>73</v>
      </c>
      <c r="Q408" s="7" t="s">
        <v>880</v>
      </c>
      <c r="R408" s="7"/>
    </row>
    <row r="409" customFormat="false" ht="34.5" hidden="false" customHeight="true" outlineLevel="0" collapsed="false">
      <c r="A409" s="7" t="s">
        <v>1672</v>
      </c>
      <c r="B409" s="7" t="s">
        <v>556</v>
      </c>
      <c r="C409" s="7" t="s">
        <v>727</v>
      </c>
      <c r="D409" s="7" t="s">
        <v>151</v>
      </c>
      <c r="E409" s="7" t="s">
        <v>23</v>
      </c>
      <c r="F409" s="7" t="s">
        <v>1485</v>
      </c>
      <c r="G409" s="7"/>
      <c r="H409" s="7"/>
      <c r="I409" s="7" t="s">
        <v>1486</v>
      </c>
      <c r="J409" s="7"/>
      <c r="K409" s="7"/>
      <c r="L409" s="7"/>
      <c r="M409" s="7"/>
      <c r="N409" s="7"/>
      <c r="O409" s="7" t="s">
        <v>731</v>
      </c>
      <c r="P409" s="7" t="s">
        <v>73</v>
      </c>
      <c r="Q409" s="7" t="s">
        <v>880</v>
      </c>
      <c r="R409" s="7"/>
    </row>
    <row r="410" customFormat="false" ht="34.5" hidden="false" customHeight="true" outlineLevel="0" collapsed="false">
      <c r="A410" s="7" t="s">
        <v>1673</v>
      </c>
      <c r="B410" s="7" t="s">
        <v>558</v>
      </c>
      <c r="C410" s="7" t="s">
        <v>727</v>
      </c>
      <c r="D410" s="7" t="s">
        <v>151</v>
      </c>
      <c r="E410" s="7" t="s">
        <v>23</v>
      </c>
      <c r="F410" s="7" t="s">
        <v>1641</v>
      </c>
      <c r="G410" s="7"/>
      <c r="H410" s="7"/>
      <c r="I410" s="7" t="s">
        <v>1486</v>
      </c>
      <c r="J410" s="7"/>
      <c r="K410" s="7"/>
      <c r="L410" s="7"/>
      <c r="M410" s="7"/>
      <c r="N410" s="7"/>
      <c r="O410" s="7" t="s">
        <v>731</v>
      </c>
      <c r="P410" s="7" t="s">
        <v>73</v>
      </c>
      <c r="Q410" s="7" t="s">
        <v>880</v>
      </c>
      <c r="R410" s="7"/>
    </row>
    <row r="411" customFormat="false" ht="34.5" hidden="false" customHeight="true" outlineLevel="0" collapsed="false">
      <c r="A411" s="7" t="s">
        <v>1674</v>
      </c>
      <c r="B411" s="7" t="s">
        <v>560</v>
      </c>
      <c r="C411" s="7" t="s">
        <v>727</v>
      </c>
      <c r="D411" s="7" t="s">
        <v>151</v>
      </c>
      <c r="E411" s="7" t="s">
        <v>23</v>
      </c>
      <c r="F411" s="7" t="s">
        <v>1485</v>
      </c>
      <c r="G411" s="7"/>
      <c r="H411" s="7"/>
      <c r="I411" s="7" t="s">
        <v>1486</v>
      </c>
      <c r="J411" s="7"/>
      <c r="K411" s="7"/>
      <c r="L411" s="7"/>
      <c r="M411" s="7"/>
      <c r="N411" s="7"/>
      <c r="O411" s="7" t="s">
        <v>731</v>
      </c>
      <c r="P411" s="7" t="s">
        <v>73</v>
      </c>
      <c r="Q411" s="7" t="s">
        <v>880</v>
      </c>
      <c r="R411" s="7"/>
    </row>
    <row r="412" customFormat="false" ht="34.5" hidden="false" customHeight="true" outlineLevel="0" collapsed="false">
      <c r="A412" s="7" t="s">
        <v>1675</v>
      </c>
      <c r="B412" s="7" t="s">
        <v>563</v>
      </c>
      <c r="C412" s="7" t="s">
        <v>727</v>
      </c>
      <c r="D412" s="7" t="s">
        <v>151</v>
      </c>
      <c r="E412" s="7" t="s">
        <v>23</v>
      </c>
      <c r="F412" s="7" t="s">
        <v>1558</v>
      </c>
      <c r="G412" s="7"/>
      <c r="H412" s="7"/>
      <c r="I412" s="7" t="s">
        <v>1486</v>
      </c>
      <c r="J412" s="7"/>
      <c r="K412" s="7"/>
      <c r="L412" s="7"/>
      <c r="M412" s="7"/>
      <c r="N412" s="7"/>
      <c r="O412" s="7" t="s">
        <v>731</v>
      </c>
      <c r="P412" s="7" t="s">
        <v>73</v>
      </c>
      <c r="Q412" s="7" t="s">
        <v>880</v>
      </c>
      <c r="R412" s="7"/>
    </row>
    <row r="413" customFormat="false" ht="34.5" hidden="false" customHeight="true" outlineLevel="0" collapsed="false">
      <c r="A413" s="7" t="s">
        <v>1676</v>
      </c>
      <c r="B413" s="7" t="s">
        <v>566</v>
      </c>
      <c r="C413" s="7" t="s">
        <v>727</v>
      </c>
      <c r="D413" s="7" t="s">
        <v>151</v>
      </c>
      <c r="E413" s="7" t="s">
        <v>23</v>
      </c>
      <c r="F413" s="7" t="s">
        <v>1677</v>
      </c>
      <c r="G413" s="7"/>
      <c r="H413" s="7"/>
      <c r="I413" s="7" t="s">
        <v>1486</v>
      </c>
      <c r="J413" s="7"/>
      <c r="K413" s="7"/>
      <c r="L413" s="7"/>
      <c r="M413" s="7"/>
      <c r="N413" s="7"/>
      <c r="O413" s="7" t="s">
        <v>731</v>
      </c>
      <c r="P413" s="7" t="s">
        <v>73</v>
      </c>
      <c r="Q413" s="7" t="s">
        <v>880</v>
      </c>
      <c r="R413" s="7"/>
    </row>
    <row r="414" customFormat="false" ht="34.5" hidden="false" customHeight="true" outlineLevel="0" collapsed="false">
      <c r="A414" s="7" t="s">
        <v>1678</v>
      </c>
      <c r="B414" s="7" t="s">
        <v>571</v>
      </c>
      <c r="C414" s="7" t="s">
        <v>727</v>
      </c>
      <c r="D414" s="7" t="s">
        <v>151</v>
      </c>
      <c r="E414" s="7" t="s">
        <v>23</v>
      </c>
      <c r="F414" s="7" t="s">
        <v>1558</v>
      </c>
      <c r="G414" s="7"/>
      <c r="H414" s="7"/>
      <c r="I414" s="7" t="s">
        <v>1486</v>
      </c>
      <c r="J414" s="7"/>
      <c r="K414" s="7"/>
      <c r="L414" s="7"/>
      <c r="M414" s="7"/>
      <c r="N414" s="7"/>
      <c r="O414" s="7" t="s">
        <v>731</v>
      </c>
      <c r="P414" s="7" t="s">
        <v>73</v>
      </c>
      <c r="Q414" s="7" t="s">
        <v>880</v>
      </c>
      <c r="R414" s="7"/>
    </row>
    <row r="415" customFormat="false" ht="34.5" hidden="false" customHeight="true" outlineLevel="0" collapsed="false">
      <c r="A415" s="7" t="s">
        <v>1679</v>
      </c>
      <c r="B415" s="7" t="s">
        <v>573</v>
      </c>
      <c r="C415" s="7" t="s">
        <v>727</v>
      </c>
      <c r="D415" s="7" t="s">
        <v>151</v>
      </c>
      <c r="E415" s="7" t="s">
        <v>23</v>
      </c>
      <c r="F415" s="7" t="s">
        <v>1680</v>
      </c>
      <c r="G415" s="7"/>
      <c r="H415" s="7"/>
      <c r="I415" s="7" t="s">
        <v>1493</v>
      </c>
      <c r="J415" s="7"/>
      <c r="K415" s="7"/>
      <c r="L415" s="7"/>
      <c r="M415" s="7"/>
      <c r="N415" s="7"/>
      <c r="O415" s="7" t="s">
        <v>731</v>
      </c>
      <c r="P415" s="7" t="s">
        <v>73</v>
      </c>
      <c r="Q415" s="7" t="s">
        <v>1494</v>
      </c>
      <c r="R415" s="7"/>
    </row>
    <row r="416" customFormat="false" ht="34.5" hidden="false" customHeight="true" outlineLevel="0" collapsed="false">
      <c r="A416" s="7" t="s">
        <v>1681</v>
      </c>
      <c r="B416" s="7" t="s">
        <v>578</v>
      </c>
      <c r="C416" s="7" t="s">
        <v>727</v>
      </c>
      <c r="D416" s="7" t="s">
        <v>151</v>
      </c>
      <c r="E416" s="7" t="s">
        <v>23</v>
      </c>
      <c r="F416" s="7" t="s">
        <v>1490</v>
      </c>
      <c r="G416" s="7"/>
      <c r="H416" s="7"/>
      <c r="I416" s="7" t="s">
        <v>1486</v>
      </c>
      <c r="J416" s="7"/>
      <c r="K416" s="7"/>
      <c r="L416" s="7"/>
      <c r="M416" s="7"/>
      <c r="N416" s="7"/>
      <c r="O416" s="7" t="s">
        <v>731</v>
      </c>
      <c r="P416" s="7" t="s">
        <v>73</v>
      </c>
      <c r="Q416" s="7" t="s">
        <v>880</v>
      </c>
      <c r="R416" s="7"/>
    </row>
    <row r="417" customFormat="false" ht="34.5" hidden="false" customHeight="true" outlineLevel="0" collapsed="false">
      <c r="A417" s="7" t="s">
        <v>1682</v>
      </c>
      <c r="B417" s="7" t="s">
        <v>580</v>
      </c>
      <c r="C417" s="7" t="s">
        <v>727</v>
      </c>
      <c r="D417" s="7" t="s">
        <v>151</v>
      </c>
      <c r="E417" s="7" t="s">
        <v>23</v>
      </c>
      <c r="F417" s="7" t="s">
        <v>1683</v>
      </c>
      <c r="G417" s="7"/>
      <c r="H417" s="7"/>
      <c r="I417" s="7" t="s">
        <v>1486</v>
      </c>
      <c r="J417" s="7"/>
      <c r="K417" s="7"/>
      <c r="L417" s="7"/>
      <c r="M417" s="7"/>
      <c r="N417" s="7"/>
      <c r="O417" s="7" t="s">
        <v>731</v>
      </c>
      <c r="P417" s="7" t="s">
        <v>73</v>
      </c>
      <c r="Q417" s="7" t="s">
        <v>880</v>
      </c>
      <c r="R417" s="7"/>
    </row>
    <row r="418" customFormat="false" ht="34.5" hidden="false" customHeight="true" outlineLevel="0" collapsed="false">
      <c r="A418" s="7" t="s">
        <v>1684</v>
      </c>
      <c r="B418" s="7" t="s">
        <v>582</v>
      </c>
      <c r="C418" s="7" t="s">
        <v>727</v>
      </c>
      <c r="D418" s="7" t="s">
        <v>151</v>
      </c>
      <c r="E418" s="7" t="s">
        <v>23</v>
      </c>
      <c r="F418" s="7" t="s">
        <v>584</v>
      </c>
      <c r="G418" s="7"/>
      <c r="H418" s="7"/>
      <c r="I418" s="7" t="s">
        <v>1486</v>
      </c>
      <c r="J418" s="7"/>
      <c r="K418" s="7"/>
      <c r="L418" s="7"/>
      <c r="M418" s="7"/>
      <c r="N418" s="7"/>
      <c r="O418" s="7" t="s">
        <v>731</v>
      </c>
      <c r="P418" s="7" t="s">
        <v>73</v>
      </c>
      <c r="Q418" s="7" t="s">
        <v>880</v>
      </c>
      <c r="R418" s="7"/>
    </row>
    <row r="419" customFormat="false" ht="34.5" hidden="false" customHeight="true" outlineLevel="0" collapsed="false">
      <c r="A419" s="7" t="s">
        <v>1685</v>
      </c>
      <c r="B419" s="7" t="s">
        <v>585</v>
      </c>
      <c r="C419" s="7" t="s">
        <v>727</v>
      </c>
      <c r="D419" s="7" t="s">
        <v>151</v>
      </c>
      <c r="E419" s="7" t="s">
        <v>23</v>
      </c>
      <c r="F419" s="7" t="s">
        <v>1604</v>
      </c>
      <c r="G419" s="7"/>
      <c r="H419" s="7"/>
      <c r="I419" s="7" t="s">
        <v>1493</v>
      </c>
      <c r="J419" s="7"/>
      <c r="K419" s="7"/>
      <c r="L419" s="7"/>
      <c r="M419" s="7"/>
      <c r="N419" s="7"/>
      <c r="O419" s="7" t="s">
        <v>731</v>
      </c>
      <c r="P419" s="7" t="s">
        <v>73</v>
      </c>
      <c r="Q419" s="7" t="s">
        <v>1494</v>
      </c>
      <c r="R419" s="7"/>
    </row>
    <row r="420" customFormat="false" ht="34.5" hidden="false" customHeight="true" outlineLevel="0" collapsed="false">
      <c r="A420" s="7" t="s">
        <v>1686</v>
      </c>
      <c r="B420" s="7" t="s">
        <v>587</v>
      </c>
      <c r="C420" s="7" t="s">
        <v>727</v>
      </c>
      <c r="D420" s="7" t="s">
        <v>151</v>
      </c>
      <c r="E420" s="7" t="s">
        <v>23</v>
      </c>
      <c r="F420" s="7" t="s">
        <v>1558</v>
      </c>
      <c r="G420" s="7"/>
      <c r="H420" s="7"/>
      <c r="I420" s="7" t="s">
        <v>1486</v>
      </c>
      <c r="J420" s="7"/>
      <c r="K420" s="7"/>
      <c r="L420" s="7"/>
      <c r="M420" s="7"/>
      <c r="N420" s="7"/>
      <c r="O420" s="7" t="s">
        <v>731</v>
      </c>
      <c r="P420" s="7" t="s">
        <v>73</v>
      </c>
      <c r="Q420" s="7" t="s">
        <v>880</v>
      </c>
      <c r="R420" s="7"/>
    </row>
    <row r="421" customFormat="false" ht="34.5" hidden="false" customHeight="true" outlineLevel="0" collapsed="false">
      <c r="A421" s="7" t="s">
        <v>1687</v>
      </c>
      <c r="B421" s="7" t="s">
        <v>589</v>
      </c>
      <c r="C421" s="7" t="s">
        <v>727</v>
      </c>
      <c r="D421" s="7" t="s">
        <v>151</v>
      </c>
      <c r="E421" s="7" t="s">
        <v>23</v>
      </c>
      <c r="F421" s="7" t="s">
        <v>1488</v>
      </c>
      <c r="G421" s="7"/>
      <c r="H421" s="7"/>
      <c r="I421" s="7" t="s">
        <v>1486</v>
      </c>
      <c r="J421" s="7"/>
      <c r="K421" s="7"/>
      <c r="L421" s="7"/>
      <c r="M421" s="7"/>
      <c r="N421" s="7"/>
      <c r="O421" s="7" t="s">
        <v>731</v>
      </c>
      <c r="P421" s="7" t="s">
        <v>73</v>
      </c>
      <c r="Q421" s="7" t="s">
        <v>880</v>
      </c>
      <c r="R421" s="7"/>
    </row>
    <row r="422" customFormat="false" ht="34.5" hidden="false" customHeight="true" outlineLevel="0" collapsed="false">
      <c r="A422" s="7" t="s">
        <v>1688</v>
      </c>
      <c r="B422" s="7" t="s">
        <v>591</v>
      </c>
      <c r="C422" s="7" t="s">
        <v>727</v>
      </c>
      <c r="D422" s="7" t="s">
        <v>151</v>
      </c>
      <c r="E422" s="7" t="s">
        <v>23</v>
      </c>
      <c r="F422" s="7" t="s">
        <v>1689</v>
      </c>
      <c r="G422" s="7"/>
      <c r="H422" s="7"/>
      <c r="I422" s="7" t="s">
        <v>1486</v>
      </c>
      <c r="J422" s="7"/>
      <c r="K422" s="7"/>
      <c r="L422" s="7"/>
      <c r="M422" s="7"/>
      <c r="N422" s="7"/>
      <c r="O422" s="7" t="s">
        <v>731</v>
      </c>
      <c r="P422" s="7" t="s">
        <v>73</v>
      </c>
      <c r="Q422" s="7" t="s">
        <v>880</v>
      </c>
      <c r="R422" s="7"/>
    </row>
    <row r="423" customFormat="false" ht="34.5" hidden="false" customHeight="true" outlineLevel="0" collapsed="false">
      <c r="A423" s="7" t="s">
        <v>1690</v>
      </c>
      <c r="B423" s="7" t="s">
        <v>594</v>
      </c>
      <c r="C423" s="7" t="s">
        <v>727</v>
      </c>
      <c r="D423" s="7" t="s">
        <v>151</v>
      </c>
      <c r="E423" s="7" t="s">
        <v>23</v>
      </c>
      <c r="F423" s="7" t="s">
        <v>1691</v>
      </c>
      <c r="G423" s="7"/>
      <c r="H423" s="7"/>
      <c r="I423" s="7" t="s">
        <v>1486</v>
      </c>
      <c r="J423" s="7"/>
      <c r="K423" s="7"/>
      <c r="L423" s="7"/>
      <c r="M423" s="7"/>
      <c r="N423" s="7"/>
      <c r="O423" s="7" t="s">
        <v>731</v>
      </c>
      <c r="P423" s="7" t="s">
        <v>73</v>
      </c>
      <c r="Q423" s="7" t="s">
        <v>880</v>
      </c>
      <c r="R423" s="7"/>
    </row>
    <row r="424" customFormat="false" ht="34.5" hidden="false" customHeight="true" outlineLevel="0" collapsed="false">
      <c r="A424" s="7" t="s">
        <v>1692</v>
      </c>
      <c r="B424" s="7" t="s">
        <v>600</v>
      </c>
      <c r="C424" s="7" t="s">
        <v>727</v>
      </c>
      <c r="D424" s="7" t="s">
        <v>151</v>
      </c>
      <c r="E424" s="7" t="s">
        <v>23</v>
      </c>
      <c r="F424" s="7" t="s">
        <v>1693</v>
      </c>
      <c r="G424" s="7"/>
      <c r="H424" s="7"/>
      <c r="I424" s="7" t="s">
        <v>1486</v>
      </c>
      <c r="J424" s="7"/>
      <c r="K424" s="7"/>
      <c r="L424" s="7"/>
      <c r="M424" s="7"/>
      <c r="N424" s="7"/>
      <c r="O424" s="7" t="s">
        <v>731</v>
      </c>
      <c r="P424" s="7" t="s">
        <v>73</v>
      </c>
      <c r="Q424" s="7" t="s">
        <v>880</v>
      </c>
      <c r="R424" s="7"/>
    </row>
    <row r="425" customFormat="false" ht="34.5" hidden="false" customHeight="true" outlineLevel="0" collapsed="false">
      <c r="A425" s="7" t="s">
        <v>1694</v>
      </c>
      <c r="B425" s="7" t="s">
        <v>602</v>
      </c>
      <c r="C425" s="7" t="s">
        <v>727</v>
      </c>
      <c r="D425" s="7" t="s">
        <v>151</v>
      </c>
      <c r="E425" s="7" t="s">
        <v>23</v>
      </c>
      <c r="F425" s="7" t="s">
        <v>1695</v>
      </c>
      <c r="G425" s="7"/>
      <c r="H425" s="7"/>
      <c r="I425" s="7" t="s">
        <v>1486</v>
      </c>
      <c r="J425" s="7"/>
      <c r="K425" s="7"/>
      <c r="L425" s="7"/>
      <c r="M425" s="7"/>
      <c r="N425" s="7"/>
      <c r="O425" s="7" t="s">
        <v>731</v>
      </c>
      <c r="P425" s="7" t="s">
        <v>73</v>
      </c>
      <c r="Q425" s="7" t="s">
        <v>880</v>
      </c>
      <c r="R425" s="7"/>
    </row>
    <row r="426" customFormat="false" ht="34.5" hidden="false" customHeight="true" outlineLevel="0" collapsed="false">
      <c r="A426" s="7" t="s">
        <v>1696</v>
      </c>
      <c r="B426" s="7" t="s">
        <v>604</v>
      </c>
      <c r="C426" s="7" t="s">
        <v>727</v>
      </c>
      <c r="D426" s="7" t="s">
        <v>151</v>
      </c>
      <c r="E426" s="7" t="s">
        <v>23</v>
      </c>
      <c r="F426" s="7" t="s">
        <v>1697</v>
      </c>
      <c r="G426" s="7"/>
      <c r="H426" s="7"/>
      <c r="I426" s="7" t="s">
        <v>1486</v>
      </c>
      <c r="J426" s="7"/>
      <c r="K426" s="7"/>
      <c r="L426" s="7"/>
      <c r="M426" s="7"/>
      <c r="N426" s="7"/>
      <c r="O426" s="7" t="s">
        <v>731</v>
      </c>
      <c r="P426" s="7" t="s">
        <v>73</v>
      </c>
      <c r="Q426" s="7" t="s">
        <v>880</v>
      </c>
      <c r="R426" s="7"/>
    </row>
    <row r="427" customFormat="false" ht="34.5" hidden="false" customHeight="true" outlineLevel="0" collapsed="false">
      <c r="A427" s="7" t="s">
        <v>1698</v>
      </c>
      <c r="B427" s="7" t="s">
        <v>607</v>
      </c>
      <c r="C427" s="7" t="s">
        <v>727</v>
      </c>
      <c r="D427" s="7" t="s">
        <v>151</v>
      </c>
      <c r="E427" s="7" t="s">
        <v>23</v>
      </c>
      <c r="F427" s="7" t="s">
        <v>1699</v>
      </c>
      <c r="G427" s="7"/>
      <c r="H427" s="7"/>
      <c r="I427" s="7" t="s">
        <v>1486</v>
      </c>
      <c r="J427" s="7"/>
      <c r="K427" s="7"/>
      <c r="L427" s="7"/>
      <c r="M427" s="7"/>
      <c r="N427" s="7"/>
      <c r="O427" s="7" t="s">
        <v>731</v>
      </c>
      <c r="P427" s="7" t="s">
        <v>73</v>
      </c>
      <c r="Q427" s="7" t="s">
        <v>880</v>
      </c>
      <c r="R427" s="7"/>
    </row>
    <row r="428" customFormat="false" ht="34.5" hidden="false" customHeight="true" outlineLevel="0" collapsed="false">
      <c r="A428" s="7" t="s">
        <v>1700</v>
      </c>
      <c r="B428" s="7" t="s">
        <v>610</v>
      </c>
      <c r="C428" s="7" t="s">
        <v>727</v>
      </c>
      <c r="D428" s="7" t="s">
        <v>151</v>
      </c>
      <c r="E428" s="7" t="s">
        <v>23</v>
      </c>
      <c r="F428" s="7" t="s">
        <v>1584</v>
      </c>
      <c r="G428" s="7"/>
      <c r="H428" s="7"/>
      <c r="I428" s="7" t="s">
        <v>1486</v>
      </c>
      <c r="J428" s="7"/>
      <c r="K428" s="7"/>
      <c r="L428" s="7"/>
      <c r="M428" s="7"/>
      <c r="N428" s="7"/>
      <c r="O428" s="7" t="s">
        <v>731</v>
      </c>
      <c r="P428" s="7" t="s">
        <v>73</v>
      </c>
      <c r="Q428" s="7" t="s">
        <v>880</v>
      </c>
      <c r="R428" s="7" t="s">
        <v>1541</v>
      </c>
    </row>
    <row r="429" customFormat="false" ht="34.5" hidden="false" customHeight="true" outlineLevel="0" collapsed="false">
      <c r="A429" s="7" t="s">
        <v>1701</v>
      </c>
      <c r="B429" s="7" t="s">
        <v>614</v>
      </c>
      <c r="C429" s="7" t="s">
        <v>727</v>
      </c>
      <c r="D429" s="7" t="s">
        <v>151</v>
      </c>
      <c r="E429" s="7" t="s">
        <v>23</v>
      </c>
      <c r="F429" s="7" t="s">
        <v>1702</v>
      </c>
      <c r="G429" s="7"/>
      <c r="H429" s="7"/>
      <c r="I429" s="7" t="s">
        <v>1493</v>
      </c>
      <c r="J429" s="7"/>
      <c r="K429" s="7"/>
      <c r="L429" s="7"/>
      <c r="M429" s="7"/>
      <c r="N429" s="7"/>
      <c r="O429" s="7" t="s">
        <v>731</v>
      </c>
      <c r="P429" s="7" t="s">
        <v>73</v>
      </c>
      <c r="Q429" s="7" t="s">
        <v>1494</v>
      </c>
      <c r="R429" s="7"/>
    </row>
    <row r="430" customFormat="false" ht="34.5" hidden="false" customHeight="true" outlineLevel="0" collapsed="false">
      <c r="A430" s="7" t="s">
        <v>1703</v>
      </c>
      <c r="B430" s="7" t="s">
        <v>616</v>
      </c>
      <c r="C430" s="7" t="s">
        <v>727</v>
      </c>
      <c r="D430" s="7" t="s">
        <v>151</v>
      </c>
      <c r="E430" s="7" t="s">
        <v>23</v>
      </c>
      <c r="F430" s="7" t="s">
        <v>1490</v>
      </c>
      <c r="G430" s="7"/>
      <c r="H430" s="7"/>
      <c r="I430" s="7" t="s">
        <v>1486</v>
      </c>
      <c r="J430" s="7"/>
      <c r="K430" s="7"/>
      <c r="L430" s="7"/>
      <c r="M430" s="7"/>
      <c r="N430" s="7"/>
      <c r="O430" s="7" t="s">
        <v>731</v>
      </c>
      <c r="P430" s="7" t="s">
        <v>73</v>
      </c>
      <c r="Q430" s="7" t="s">
        <v>880</v>
      </c>
      <c r="R430" s="7"/>
    </row>
    <row r="431" customFormat="false" ht="34.5" hidden="false" customHeight="true" outlineLevel="0" collapsed="false">
      <c r="A431" s="7" t="s">
        <v>1704</v>
      </c>
      <c r="B431" s="7" t="s">
        <v>618</v>
      </c>
      <c r="C431" s="7" t="s">
        <v>727</v>
      </c>
      <c r="D431" s="7" t="s">
        <v>151</v>
      </c>
      <c r="E431" s="7" t="s">
        <v>23</v>
      </c>
      <c r="F431" s="7" t="s">
        <v>1490</v>
      </c>
      <c r="G431" s="7"/>
      <c r="H431" s="7"/>
      <c r="I431" s="7" t="s">
        <v>1486</v>
      </c>
      <c r="J431" s="7"/>
      <c r="K431" s="7"/>
      <c r="L431" s="7"/>
      <c r="M431" s="7"/>
      <c r="N431" s="7"/>
      <c r="O431" s="7" t="s">
        <v>731</v>
      </c>
      <c r="P431" s="7" t="s">
        <v>73</v>
      </c>
      <c r="Q431" s="7" t="s">
        <v>880</v>
      </c>
      <c r="R431" s="7"/>
    </row>
    <row r="432" customFormat="false" ht="34.5" hidden="false" customHeight="true" outlineLevel="0" collapsed="false">
      <c r="A432" s="7" t="s">
        <v>1705</v>
      </c>
      <c r="B432" s="7" t="s">
        <v>621</v>
      </c>
      <c r="C432" s="7" t="s">
        <v>727</v>
      </c>
      <c r="D432" s="7" t="s">
        <v>151</v>
      </c>
      <c r="E432" s="7" t="s">
        <v>23</v>
      </c>
      <c r="F432" s="7" t="s">
        <v>1706</v>
      </c>
      <c r="G432" s="7"/>
      <c r="H432" s="7"/>
      <c r="I432" s="7" t="s">
        <v>1486</v>
      </c>
      <c r="J432" s="7"/>
      <c r="K432" s="7"/>
      <c r="L432" s="7"/>
      <c r="M432" s="7"/>
      <c r="N432" s="7"/>
      <c r="O432" s="7" t="s">
        <v>731</v>
      </c>
      <c r="P432" s="7" t="s">
        <v>73</v>
      </c>
      <c r="Q432" s="7" t="s">
        <v>880</v>
      </c>
      <c r="R432" s="7"/>
    </row>
    <row r="433" customFormat="false" ht="34.5" hidden="false" customHeight="true" outlineLevel="0" collapsed="false">
      <c r="A433" s="7" t="s">
        <v>1707</v>
      </c>
      <c r="B433" s="7" t="s">
        <v>626</v>
      </c>
      <c r="C433" s="7" t="s">
        <v>727</v>
      </c>
      <c r="D433" s="7" t="s">
        <v>151</v>
      </c>
      <c r="E433" s="7" t="s">
        <v>23</v>
      </c>
      <c r="F433" s="7" t="s">
        <v>1677</v>
      </c>
      <c r="G433" s="7"/>
      <c r="H433" s="7"/>
      <c r="I433" s="7" t="s">
        <v>1486</v>
      </c>
      <c r="J433" s="7"/>
      <c r="K433" s="7"/>
      <c r="L433" s="7"/>
      <c r="M433" s="7"/>
      <c r="N433" s="7"/>
      <c r="O433" s="7" t="s">
        <v>731</v>
      </c>
      <c r="P433" s="7" t="s">
        <v>73</v>
      </c>
      <c r="Q433" s="7" t="s">
        <v>880</v>
      </c>
      <c r="R433" s="7"/>
    </row>
    <row r="434" customFormat="false" ht="34.5" hidden="false" customHeight="true" outlineLevel="0" collapsed="false">
      <c r="A434" s="7" t="s">
        <v>1708</v>
      </c>
      <c r="B434" s="7" t="s">
        <v>629</v>
      </c>
      <c r="C434" s="7" t="s">
        <v>727</v>
      </c>
      <c r="D434" s="7" t="s">
        <v>151</v>
      </c>
      <c r="E434" s="7" t="s">
        <v>23</v>
      </c>
      <c r="F434" s="7" t="s">
        <v>1514</v>
      </c>
      <c r="G434" s="7"/>
      <c r="H434" s="7"/>
      <c r="I434" s="7" t="s">
        <v>1486</v>
      </c>
      <c r="J434" s="7"/>
      <c r="K434" s="7"/>
      <c r="L434" s="7"/>
      <c r="M434" s="7"/>
      <c r="N434" s="7"/>
      <c r="O434" s="7" t="s">
        <v>731</v>
      </c>
      <c r="P434" s="7" t="s">
        <v>73</v>
      </c>
      <c r="Q434" s="7" t="s">
        <v>880</v>
      </c>
      <c r="R434" s="7"/>
    </row>
    <row r="435" customFormat="false" ht="34.5" hidden="false" customHeight="true" outlineLevel="0" collapsed="false">
      <c r="A435" s="7" t="s">
        <v>1709</v>
      </c>
      <c r="B435" s="7" t="s">
        <v>631</v>
      </c>
      <c r="C435" s="7" t="s">
        <v>727</v>
      </c>
      <c r="D435" s="7" t="s">
        <v>151</v>
      </c>
      <c r="E435" s="7" t="s">
        <v>23</v>
      </c>
      <c r="F435" s="7" t="s">
        <v>1485</v>
      </c>
      <c r="G435" s="7"/>
      <c r="H435" s="7"/>
      <c r="I435" s="7" t="s">
        <v>1486</v>
      </c>
      <c r="J435" s="7"/>
      <c r="K435" s="7"/>
      <c r="L435" s="7"/>
      <c r="M435" s="7"/>
      <c r="N435" s="7"/>
      <c r="O435" s="7" t="s">
        <v>731</v>
      </c>
      <c r="P435" s="7" t="s">
        <v>73</v>
      </c>
      <c r="Q435" s="7" t="s">
        <v>880</v>
      </c>
      <c r="R435" s="7"/>
    </row>
    <row r="436" customFormat="false" ht="34.5" hidden="false" customHeight="true" outlineLevel="0" collapsed="false">
      <c r="A436" s="7" t="s">
        <v>1710</v>
      </c>
      <c r="B436" s="7" t="s">
        <v>635</v>
      </c>
      <c r="C436" s="7" t="s">
        <v>727</v>
      </c>
      <c r="D436" s="7" t="s">
        <v>151</v>
      </c>
      <c r="E436" s="7" t="s">
        <v>23</v>
      </c>
      <c r="F436" s="7" t="s">
        <v>1504</v>
      </c>
      <c r="G436" s="7"/>
      <c r="H436" s="7"/>
      <c r="I436" s="7" t="s">
        <v>1493</v>
      </c>
      <c r="J436" s="7"/>
      <c r="K436" s="7"/>
      <c r="L436" s="7"/>
      <c r="M436" s="7"/>
      <c r="N436" s="7"/>
      <c r="O436" s="7" t="s">
        <v>731</v>
      </c>
      <c r="P436" s="7" t="s">
        <v>73</v>
      </c>
      <c r="Q436" s="7" t="s">
        <v>1494</v>
      </c>
      <c r="R436" s="7"/>
    </row>
    <row r="437" customFormat="false" ht="34.5" hidden="false" customHeight="true" outlineLevel="0" collapsed="false">
      <c r="A437" s="7" t="s">
        <v>1711</v>
      </c>
      <c r="B437" s="7" t="s">
        <v>638</v>
      </c>
      <c r="C437" s="7" t="s">
        <v>727</v>
      </c>
      <c r="D437" s="7" t="s">
        <v>151</v>
      </c>
      <c r="E437" s="7" t="s">
        <v>23</v>
      </c>
      <c r="F437" s="7" t="s">
        <v>1536</v>
      </c>
      <c r="G437" s="7"/>
      <c r="H437" s="7"/>
      <c r="I437" s="7" t="s">
        <v>1486</v>
      </c>
      <c r="J437" s="7"/>
      <c r="K437" s="7"/>
      <c r="L437" s="7"/>
      <c r="M437" s="7"/>
      <c r="N437" s="7"/>
      <c r="O437" s="7" t="s">
        <v>731</v>
      </c>
      <c r="P437" s="7" t="s">
        <v>73</v>
      </c>
      <c r="Q437" s="7" t="s">
        <v>880</v>
      </c>
      <c r="R437" s="7"/>
    </row>
    <row r="438" customFormat="false" ht="34.5" hidden="false" customHeight="true" outlineLevel="0" collapsed="false">
      <c r="A438" s="7" t="s">
        <v>1712</v>
      </c>
      <c r="B438" s="7" t="s">
        <v>645</v>
      </c>
      <c r="C438" s="7" t="s">
        <v>727</v>
      </c>
      <c r="D438" s="7" t="s">
        <v>151</v>
      </c>
      <c r="E438" s="7" t="s">
        <v>23</v>
      </c>
      <c r="F438" s="7" t="s">
        <v>1713</v>
      </c>
      <c r="G438" s="7"/>
      <c r="H438" s="7"/>
      <c r="I438" s="7" t="s">
        <v>1486</v>
      </c>
      <c r="J438" s="7"/>
      <c r="K438" s="7"/>
      <c r="L438" s="7"/>
      <c r="M438" s="7"/>
      <c r="N438" s="7"/>
      <c r="O438" s="7" t="s">
        <v>731</v>
      </c>
      <c r="P438" s="7" t="s">
        <v>73</v>
      </c>
      <c r="Q438" s="7" t="s">
        <v>880</v>
      </c>
      <c r="R438" s="7"/>
    </row>
    <row r="439" customFormat="false" ht="34.5" hidden="false" customHeight="true" outlineLevel="0" collapsed="false">
      <c r="A439" s="7" t="s">
        <v>1714</v>
      </c>
      <c r="B439" s="7" t="s">
        <v>648</v>
      </c>
      <c r="C439" s="7" t="s">
        <v>727</v>
      </c>
      <c r="D439" s="7" t="s">
        <v>151</v>
      </c>
      <c r="E439" s="7" t="s">
        <v>23</v>
      </c>
      <c r="F439" s="7" t="s">
        <v>1715</v>
      </c>
      <c r="G439" s="7"/>
      <c r="H439" s="7"/>
      <c r="I439" s="7" t="s">
        <v>1486</v>
      </c>
      <c r="J439" s="7"/>
      <c r="K439" s="7"/>
      <c r="L439" s="7"/>
      <c r="M439" s="7"/>
      <c r="N439" s="7"/>
      <c r="O439" s="7" t="s">
        <v>731</v>
      </c>
      <c r="P439" s="7" t="s">
        <v>73</v>
      </c>
      <c r="Q439" s="7" t="s">
        <v>880</v>
      </c>
      <c r="R439" s="7"/>
    </row>
    <row r="440" customFormat="false" ht="34.5" hidden="false" customHeight="true" outlineLevel="0" collapsed="false">
      <c r="A440" s="7" t="s">
        <v>1716</v>
      </c>
      <c r="B440" s="7" t="s">
        <v>650</v>
      </c>
      <c r="C440" s="7" t="s">
        <v>727</v>
      </c>
      <c r="D440" s="7" t="s">
        <v>151</v>
      </c>
      <c r="E440" s="7" t="s">
        <v>23</v>
      </c>
      <c r="F440" s="7" t="s">
        <v>1717</v>
      </c>
      <c r="G440" s="7"/>
      <c r="H440" s="7"/>
      <c r="I440" s="7" t="s">
        <v>1486</v>
      </c>
      <c r="J440" s="7"/>
      <c r="K440" s="7"/>
      <c r="L440" s="7"/>
      <c r="M440" s="7"/>
      <c r="N440" s="7"/>
      <c r="O440" s="7" t="s">
        <v>731</v>
      </c>
      <c r="P440" s="7" t="s">
        <v>73</v>
      </c>
      <c r="Q440" s="7" t="s">
        <v>880</v>
      </c>
      <c r="R440" s="7"/>
    </row>
    <row r="441" customFormat="false" ht="34.5" hidden="false" customHeight="true" outlineLevel="0" collapsed="false">
      <c r="A441" s="7" t="s">
        <v>1718</v>
      </c>
      <c r="B441" s="7" t="s">
        <v>654</v>
      </c>
      <c r="C441" s="7" t="s">
        <v>727</v>
      </c>
      <c r="D441" s="7" t="s">
        <v>151</v>
      </c>
      <c r="E441" s="7" t="s">
        <v>23</v>
      </c>
      <c r="F441" s="7" t="s">
        <v>1719</v>
      </c>
      <c r="G441" s="7"/>
      <c r="H441" s="7"/>
      <c r="I441" s="7" t="s">
        <v>1486</v>
      </c>
      <c r="J441" s="7"/>
      <c r="K441" s="7"/>
      <c r="L441" s="7"/>
      <c r="M441" s="7"/>
      <c r="N441" s="7"/>
      <c r="O441" s="7" t="s">
        <v>731</v>
      </c>
      <c r="P441" s="7" t="s">
        <v>73</v>
      </c>
      <c r="Q441" s="7" t="s">
        <v>880</v>
      </c>
      <c r="R441" s="7"/>
    </row>
    <row r="442" customFormat="false" ht="34.5" hidden="false" customHeight="true" outlineLevel="0" collapsed="false">
      <c r="A442" s="7" t="s">
        <v>1720</v>
      </c>
      <c r="B442" s="7" t="s">
        <v>657</v>
      </c>
      <c r="C442" s="7" t="s">
        <v>727</v>
      </c>
      <c r="D442" s="7" t="s">
        <v>151</v>
      </c>
      <c r="E442" s="7" t="s">
        <v>23</v>
      </c>
      <c r="F442" s="7" t="s">
        <v>1514</v>
      </c>
      <c r="G442" s="7"/>
      <c r="H442" s="7"/>
      <c r="I442" s="7" t="s">
        <v>1486</v>
      </c>
      <c r="J442" s="7"/>
      <c r="K442" s="7"/>
      <c r="L442" s="7"/>
      <c r="M442" s="7"/>
      <c r="N442" s="7"/>
      <c r="O442" s="7" t="s">
        <v>731</v>
      </c>
      <c r="P442" s="7" t="s">
        <v>73</v>
      </c>
      <c r="Q442" s="7" t="s">
        <v>880</v>
      </c>
      <c r="R442" s="7"/>
    </row>
    <row r="443" customFormat="false" ht="34.5" hidden="false" customHeight="true" outlineLevel="0" collapsed="false">
      <c r="A443" s="7" t="s">
        <v>1721</v>
      </c>
      <c r="B443" s="7" t="s">
        <v>659</v>
      </c>
      <c r="C443" s="7" t="s">
        <v>727</v>
      </c>
      <c r="D443" s="7" t="s">
        <v>151</v>
      </c>
      <c r="E443" s="7" t="s">
        <v>23</v>
      </c>
      <c r="F443" s="7" t="s">
        <v>1490</v>
      </c>
      <c r="G443" s="7"/>
      <c r="H443" s="7"/>
      <c r="I443" s="7" t="s">
        <v>1486</v>
      </c>
      <c r="J443" s="7"/>
      <c r="K443" s="7"/>
      <c r="L443" s="7"/>
      <c r="M443" s="7"/>
      <c r="N443" s="7"/>
      <c r="O443" s="7" t="s">
        <v>731</v>
      </c>
      <c r="P443" s="7" t="s">
        <v>73</v>
      </c>
      <c r="Q443" s="7" t="s">
        <v>880</v>
      </c>
      <c r="R443" s="7"/>
    </row>
    <row r="444" customFormat="false" ht="34.5" hidden="false" customHeight="true" outlineLevel="0" collapsed="false">
      <c r="A444" s="7" t="s">
        <v>1722</v>
      </c>
      <c r="B444" s="7" t="s">
        <v>661</v>
      </c>
      <c r="C444" s="7" t="s">
        <v>727</v>
      </c>
      <c r="D444" s="7" t="s">
        <v>151</v>
      </c>
      <c r="E444" s="7" t="s">
        <v>23</v>
      </c>
      <c r="F444" s="7" t="s">
        <v>1485</v>
      </c>
      <c r="G444" s="7"/>
      <c r="H444" s="7"/>
      <c r="I444" s="7" t="s">
        <v>1486</v>
      </c>
      <c r="J444" s="7"/>
      <c r="K444" s="7"/>
      <c r="L444" s="7"/>
      <c r="M444" s="7"/>
      <c r="N444" s="7"/>
      <c r="O444" s="7" t="s">
        <v>731</v>
      </c>
      <c r="P444" s="7" t="s">
        <v>73</v>
      </c>
      <c r="Q444" s="7" t="s">
        <v>880</v>
      </c>
      <c r="R444" s="7"/>
    </row>
    <row r="445" customFormat="false" ht="34.5" hidden="false" customHeight="true" outlineLevel="0" collapsed="false">
      <c r="A445" s="7" t="s">
        <v>1723</v>
      </c>
      <c r="B445" s="7" t="s">
        <v>663</v>
      </c>
      <c r="C445" s="7" t="s">
        <v>727</v>
      </c>
      <c r="D445" s="7" t="s">
        <v>151</v>
      </c>
      <c r="E445" s="7" t="s">
        <v>23</v>
      </c>
      <c r="F445" s="7" t="s">
        <v>1584</v>
      </c>
      <c r="G445" s="7"/>
      <c r="H445" s="7"/>
      <c r="I445" s="7" t="s">
        <v>1486</v>
      </c>
      <c r="J445" s="7"/>
      <c r="K445" s="7"/>
      <c r="L445" s="7"/>
      <c r="M445" s="7"/>
      <c r="N445" s="7"/>
      <c r="O445" s="7" t="s">
        <v>731</v>
      </c>
      <c r="P445" s="7" t="s">
        <v>73</v>
      </c>
      <c r="Q445" s="7" t="s">
        <v>880</v>
      </c>
      <c r="R445" s="7"/>
    </row>
    <row r="446" customFormat="false" ht="34.5" hidden="false" customHeight="true" outlineLevel="0" collapsed="false">
      <c r="A446" s="7" t="s">
        <v>1724</v>
      </c>
      <c r="B446" s="7" t="s">
        <v>642</v>
      </c>
      <c r="C446" s="7" t="s">
        <v>727</v>
      </c>
      <c r="D446" s="7" t="s">
        <v>1725</v>
      </c>
      <c r="E446" s="7" t="s">
        <v>23</v>
      </c>
      <c r="F446" s="7" t="s">
        <v>1726</v>
      </c>
      <c r="G446" s="7"/>
      <c r="H446" s="7" t="s">
        <v>1727</v>
      </c>
      <c r="I446" s="7" t="s">
        <v>1728</v>
      </c>
      <c r="J446" s="7"/>
      <c r="K446" s="7"/>
      <c r="L446" s="7"/>
      <c r="M446" s="7"/>
      <c r="N446" s="7"/>
      <c r="O446" s="7" t="s">
        <v>731</v>
      </c>
      <c r="P446" s="7" t="s">
        <v>70</v>
      </c>
      <c r="Q446" s="7" t="s">
        <v>1729</v>
      </c>
      <c r="R446" s="7"/>
    </row>
    <row r="447" customFormat="false" ht="34.5" hidden="false" customHeight="true" outlineLevel="0" collapsed="false">
      <c r="A447" s="7" t="s">
        <v>1730</v>
      </c>
      <c r="B447" s="7" t="s">
        <v>642</v>
      </c>
      <c r="C447" s="7" t="s">
        <v>727</v>
      </c>
      <c r="D447" s="7" t="s">
        <v>1731</v>
      </c>
      <c r="E447" s="7" t="s">
        <v>23</v>
      </c>
      <c r="F447" s="7" t="s">
        <v>1726</v>
      </c>
      <c r="G447" s="7"/>
      <c r="H447" s="7" t="s">
        <v>1732</v>
      </c>
      <c r="I447" s="7" t="s">
        <v>1733</v>
      </c>
      <c r="J447" s="7"/>
      <c r="K447" s="7"/>
      <c r="L447" s="7"/>
      <c r="M447" s="7"/>
      <c r="N447" s="7"/>
      <c r="O447" s="7" t="s">
        <v>731</v>
      </c>
      <c r="P447" s="7" t="s">
        <v>70</v>
      </c>
      <c r="Q447" s="7" t="s">
        <v>1734</v>
      </c>
      <c r="R447" s="7"/>
    </row>
    <row r="448" customFormat="false" ht="34.5" hidden="false" customHeight="true" outlineLevel="0" collapsed="false">
      <c r="A448" s="7" t="s">
        <v>1735</v>
      </c>
      <c r="B448" s="7" t="s">
        <v>261</v>
      </c>
      <c r="C448" s="7" t="s">
        <v>727</v>
      </c>
      <c r="D448" s="7" t="s">
        <v>1725</v>
      </c>
      <c r="E448" s="7" t="s">
        <v>32</v>
      </c>
      <c r="F448" s="7" t="s">
        <v>1736</v>
      </c>
      <c r="G448" s="7"/>
      <c r="H448" s="7"/>
      <c r="I448" s="7" t="s">
        <v>1737</v>
      </c>
      <c r="J448" s="7"/>
      <c r="K448" s="7"/>
      <c r="L448" s="7"/>
      <c r="M448" s="7"/>
      <c r="N448" s="7"/>
      <c r="O448" s="7" t="s">
        <v>731</v>
      </c>
      <c r="P448" s="7" t="s">
        <v>70</v>
      </c>
      <c r="Q448" s="7" t="s">
        <v>1738</v>
      </c>
      <c r="R448" s="7"/>
    </row>
    <row r="449" customFormat="false" ht="15" hidden="false" customHeight="true" outlineLevel="0" collapsed="false">
      <c r="A449" s="7" t="s">
        <v>1739</v>
      </c>
      <c r="B449" s="7" t="s">
        <v>261</v>
      </c>
      <c r="C449" s="7" t="s">
        <v>727</v>
      </c>
      <c r="D449" s="7" t="s">
        <v>1731</v>
      </c>
      <c r="E449" s="7" t="s">
        <v>32</v>
      </c>
      <c r="F449" s="7" t="s">
        <v>1740</v>
      </c>
      <c r="G449" s="7"/>
      <c r="H449" s="7"/>
      <c r="I449" s="7" t="s">
        <v>1741</v>
      </c>
      <c r="J449" s="7"/>
      <c r="K449" s="7"/>
      <c r="L449" s="7"/>
      <c r="M449" s="7"/>
      <c r="N449" s="7"/>
      <c r="O449" s="7" t="s">
        <v>731</v>
      </c>
      <c r="P449" s="7" t="s">
        <v>70</v>
      </c>
      <c r="Q449" s="7" t="s">
        <v>1742</v>
      </c>
      <c r="R449" s="7"/>
    </row>
    <row r="450" customFormat="false" ht="15" hidden="false" customHeight="true" outlineLevel="0" collapsed="false">
      <c r="A450" s="7" t="s">
        <v>1743</v>
      </c>
      <c r="B450" s="7" t="s">
        <v>371</v>
      </c>
      <c r="C450" s="7" t="s">
        <v>727</v>
      </c>
      <c r="D450" s="7" t="s">
        <v>1731</v>
      </c>
      <c r="E450" s="7" t="s">
        <v>32</v>
      </c>
      <c r="F450" s="7" t="s">
        <v>1744</v>
      </c>
      <c r="G450" s="7"/>
      <c r="H450" s="7"/>
      <c r="I450" s="7" t="s">
        <v>1745</v>
      </c>
      <c r="J450" s="7"/>
      <c r="K450" s="7"/>
      <c r="L450" s="7"/>
      <c r="M450" s="7"/>
      <c r="N450" s="7"/>
      <c r="O450" s="7" t="s">
        <v>731</v>
      </c>
      <c r="P450" s="7" t="s">
        <v>70</v>
      </c>
      <c r="Q450" s="7" t="s">
        <v>1746</v>
      </c>
      <c r="R450" s="7"/>
    </row>
    <row r="451" customFormat="false" ht="15" hidden="false" customHeight="true" outlineLevel="0" collapsed="false">
      <c r="A451" s="7" t="s">
        <v>1747</v>
      </c>
      <c r="B451" s="7" t="s">
        <v>638</v>
      </c>
      <c r="C451" s="7" t="s">
        <v>727</v>
      </c>
      <c r="D451" s="7" t="s">
        <v>699</v>
      </c>
      <c r="E451" s="7" t="s">
        <v>23</v>
      </c>
      <c r="F451" s="7" t="s">
        <v>1748</v>
      </c>
      <c r="G451" s="7"/>
      <c r="H451" s="7"/>
      <c r="I451" s="7" t="s">
        <v>1749</v>
      </c>
      <c r="J451" s="7"/>
      <c r="K451" s="7"/>
      <c r="L451" s="7"/>
      <c r="M451" s="7"/>
      <c r="N451" s="7"/>
      <c r="O451" s="7" t="s">
        <v>1750</v>
      </c>
      <c r="P451" s="7" t="s">
        <v>73</v>
      </c>
      <c r="Q451" s="7" t="s">
        <v>1751</v>
      </c>
      <c r="R451" s="7"/>
    </row>
    <row r="452" customFormat="false" ht="15" hidden="false" customHeight="true" outlineLevel="0" collapsed="false">
      <c r="A452" s="7" t="s">
        <v>1752</v>
      </c>
      <c r="B452" s="7" t="s">
        <v>331</v>
      </c>
      <c r="C452" s="7" t="s">
        <v>727</v>
      </c>
      <c r="D452" s="7" t="s">
        <v>699</v>
      </c>
      <c r="E452" s="7" t="s">
        <v>23</v>
      </c>
      <c r="F452" s="7" t="s">
        <v>1753</v>
      </c>
      <c r="G452" s="7"/>
      <c r="H452" s="7"/>
      <c r="I452" s="7" t="s">
        <v>1754</v>
      </c>
      <c r="J452" s="7"/>
      <c r="K452" s="7"/>
      <c r="L452" s="7"/>
      <c r="M452" s="7"/>
      <c r="N452" s="7"/>
      <c r="O452" s="7" t="s">
        <v>1750</v>
      </c>
      <c r="P452" s="7" t="s">
        <v>76</v>
      </c>
      <c r="Q452" s="7" t="s">
        <v>1751</v>
      </c>
      <c r="R452" s="7"/>
    </row>
    <row r="453" customFormat="false" ht="15" hidden="false" customHeight="true" outlineLevel="0" collapsed="false">
      <c r="A453" s="7" t="s">
        <v>1755</v>
      </c>
      <c r="B453" s="7" t="s">
        <v>276</v>
      </c>
      <c r="C453" s="7" t="s">
        <v>727</v>
      </c>
      <c r="D453" s="7" t="s">
        <v>699</v>
      </c>
      <c r="E453" s="7" t="s">
        <v>23</v>
      </c>
      <c r="F453" s="7" t="s">
        <v>1756</v>
      </c>
      <c r="G453" s="7"/>
      <c r="H453" s="7"/>
      <c r="I453" s="7" t="s">
        <v>1754</v>
      </c>
      <c r="J453" s="7"/>
      <c r="K453" s="7"/>
      <c r="L453" s="7"/>
      <c r="M453" s="7"/>
      <c r="N453" s="7"/>
      <c r="O453" s="7" t="s">
        <v>1750</v>
      </c>
      <c r="P453" s="7" t="s">
        <v>76</v>
      </c>
      <c r="Q453" s="7" t="s">
        <v>1751</v>
      </c>
      <c r="R453" s="7"/>
    </row>
    <row r="454" customFormat="false" ht="34.5" hidden="false" customHeight="true" outlineLevel="0" collapsed="false">
      <c r="A454" s="7" t="s">
        <v>1757</v>
      </c>
      <c r="B454" s="7" t="s">
        <v>661</v>
      </c>
      <c r="C454" s="7" t="s">
        <v>727</v>
      </c>
      <c r="D454" s="7" t="s">
        <v>699</v>
      </c>
      <c r="E454" s="7" t="s">
        <v>23</v>
      </c>
      <c r="F454" s="7" t="s">
        <v>1758</v>
      </c>
      <c r="G454" s="7"/>
      <c r="H454" s="7"/>
      <c r="I454" s="7" t="s">
        <v>1754</v>
      </c>
      <c r="J454" s="7"/>
      <c r="K454" s="7"/>
      <c r="L454" s="7"/>
      <c r="M454" s="7"/>
      <c r="N454" s="7"/>
      <c r="O454" s="7" t="s">
        <v>1750</v>
      </c>
      <c r="P454" s="7" t="s">
        <v>76</v>
      </c>
      <c r="Q454" s="7" t="s">
        <v>1751</v>
      </c>
      <c r="R454" s="7"/>
    </row>
    <row r="455" customFormat="false" ht="34.5" hidden="false" customHeight="true" outlineLevel="0" collapsed="false">
      <c r="A455" s="7" t="s">
        <v>1759</v>
      </c>
      <c r="B455" s="7" t="s">
        <v>362</v>
      </c>
      <c r="C455" s="7" t="s">
        <v>727</v>
      </c>
      <c r="D455" s="7" t="s">
        <v>699</v>
      </c>
      <c r="E455" s="7" t="s">
        <v>23</v>
      </c>
      <c r="F455" s="7" t="s">
        <v>1760</v>
      </c>
      <c r="G455" s="7"/>
      <c r="H455" s="7"/>
      <c r="I455" s="7" t="s">
        <v>1754</v>
      </c>
      <c r="J455" s="7"/>
      <c r="K455" s="7"/>
      <c r="L455" s="7"/>
      <c r="M455" s="7"/>
      <c r="N455" s="7"/>
      <c r="O455" s="7" t="s">
        <v>1750</v>
      </c>
      <c r="P455" s="7" t="s">
        <v>76</v>
      </c>
      <c r="Q455" s="7" t="s">
        <v>1751</v>
      </c>
      <c r="R455" s="7"/>
    </row>
    <row r="456" customFormat="false" ht="34.5" hidden="false" customHeight="true" outlineLevel="0" collapsed="false">
      <c r="A456" s="7" t="s">
        <v>1761</v>
      </c>
      <c r="B456" s="7" t="s">
        <v>699</v>
      </c>
      <c r="C456" s="7" t="s">
        <v>711</v>
      </c>
      <c r="D456" s="7" t="s">
        <v>699</v>
      </c>
      <c r="E456" s="7" t="s">
        <v>65</v>
      </c>
      <c r="F456" s="7" t="s">
        <v>1762</v>
      </c>
      <c r="G456" s="7"/>
      <c r="H456" s="7"/>
      <c r="I456" s="7" t="s">
        <v>1763</v>
      </c>
      <c r="J456" s="7"/>
      <c r="K456" s="7"/>
      <c r="L456" s="7"/>
      <c r="M456" s="7"/>
      <c r="N456" s="7"/>
      <c r="O456" s="7" t="s">
        <v>1764</v>
      </c>
      <c r="P456" s="7" t="s">
        <v>73</v>
      </c>
      <c r="Q456" s="7" t="s">
        <v>1751</v>
      </c>
      <c r="R456" s="7"/>
    </row>
    <row r="457" customFormat="false" ht="34.5" hidden="false" customHeight="true" outlineLevel="0" collapsed="false">
      <c r="A457" s="7" t="s">
        <v>1765</v>
      </c>
      <c r="B457" s="7" t="s">
        <v>580</v>
      </c>
      <c r="C457" s="7" t="s">
        <v>727</v>
      </c>
      <c r="D457" s="7" t="s">
        <v>1766</v>
      </c>
      <c r="E457" s="7" t="s">
        <v>23</v>
      </c>
      <c r="F457" s="7" t="s">
        <v>1767</v>
      </c>
      <c r="G457" s="7"/>
      <c r="H457" s="7"/>
      <c r="I457" s="7" t="s">
        <v>1768</v>
      </c>
      <c r="J457" s="7"/>
      <c r="K457" s="7"/>
      <c r="L457" s="7"/>
      <c r="M457" s="7"/>
      <c r="N457" s="7"/>
      <c r="O457" s="7" t="s">
        <v>1769</v>
      </c>
      <c r="P457" s="7" t="s">
        <v>73</v>
      </c>
      <c r="Q457" s="7" t="s">
        <v>1770</v>
      </c>
      <c r="R457" s="7"/>
    </row>
    <row r="458" customFormat="false" ht="34.5" hidden="false" customHeight="true" outlineLevel="0" collapsed="false">
      <c r="A458" s="7" t="s">
        <v>1771</v>
      </c>
      <c r="B458" s="7" t="s">
        <v>580</v>
      </c>
      <c r="C458" s="7" t="s">
        <v>727</v>
      </c>
      <c r="D458" s="7" t="s">
        <v>1772</v>
      </c>
      <c r="E458" s="7" t="s">
        <v>23</v>
      </c>
      <c r="F458" s="7" t="s">
        <v>1773</v>
      </c>
      <c r="G458" s="7"/>
      <c r="H458" s="7"/>
      <c r="I458" s="7" t="s">
        <v>1768</v>
      </c>
      <c r="J458" s="7"/>
      <c r="K458" s="7"/>
      <c r="L458" s="7"/>
      <c r="M458" s="7"/>
      <c r="N458" s="7"/>
      <c r="O458" s="7" t="s">
        <v>1769</v>
      </c>
      <c r="P458" s="7" t="s">
        <v>76</v>
      </c>
      <c r="Q458" s="7" t="s">
        <v>1770</v>
      </c>
      <c r="R458" s="7"/>
    </row>
    <row r="459" customFormat="false" ht="23.25" hidden="false" customHeight="true" outlineLevel="0" collapsed="false">
      <c r="A459" s="7" t="s">
        <v>1774</v>
      </c>
      <c r="B459" s="7" t="s">
        <v>580</v>
      </c>
      <c r="C459" s="7" t="s">
        <v>727</v>
      </c>
      <c r="D459" s="7" t="s">
        <v>1775</v>
      </c>
      <c r="E459" s="7" t="s">
        <v>23</v>
      </c>
      <c r="F459" s="7" t="s">
        <v>1776</v>
      </c>
      <c r="G459" s="7"/>
      <c r="H459" s="7"/>
      <c r="I459" s="7" t="s">
        <v>1768</v>
      </c>
      <c r="J459" s="7"/>
      <c r="K459" s="7"/>
      <c r="L459" s="7"/>
      <c r="M459" s="7"/>
      <c r="N459" s="7"/>
      <c r="O459" s="7" t="s">
        <v>1769</v>
      </c>
      <c r="P459" s="7" t="s">
        <v>76</v>
      </c>
      <c r="Q459" s="7" t="s">
        <v>1770</v>
      </c>
      <c r="R459" s="7"/>
    </row>
    <row r="460" customFormat="false" ht="45.75" hidden="false" customHeight="true" outlineLevel="0" collapsed="false">
      <c r="A460" s="7" t="s">
        <v>1777</v>
      </c>
      <c r="B460" s="7" t="s">
        <v>580</v>
      </c>
      <c r="C460" s="7" t="s">
        <v>727</v>
      </c>
      <c r="D460" s="7" t="s">
        <v>1778</v>
      </c>
      <c r="E460" s="7" t="s">
        <v>23</v>
      </c>
      <c r="F460" s="7" t="s">
        <v>1779</v>
      </c>
      <c r="G460" s="7"/>
      <c r="H460" s="7"/>
      <c r="I460" s="7" t="s">
        <v>1768</v>
      </c>
      <c r="J460" s="7"/>
      <c r="K460" s="7"/>
      <c r="L460" s="7"/>
      <c r="M460" s="7"/>
      <c r="N460" s="7"/>
      <c r="O460" s="7" t="s">
        <v>1769</v>
      </c>
      <c r="P460" s="7" t="s">
        <v>76</v>
      </c>
      <c r="Q460" s="7" t="s">
        <v>1770</v>
      </c>
      <c r="R460" s="7"/>
    </row>
    <row r="461" customFormat="false" ht="45.75" hidden="false" customHeight="true" outlineLevel="0" collapsed="false">
      <c r="A461" s="7" t="s">
        <v>1780</v>
      </c>
      <c r="B461" s="7" t="s">
        <v>535</v>
      </c>
      <c r="C461" s="7" t="s">
        <v>727</v>
      </c>
      <c r="D461" s="7" t="s">
        <v>1781</v>
      </c>
      <c r="E461" s="7" t="s">
        <v>23</v>
      </c>
      <c r="F461" s="7" t="s">
        <v>1782</v>
      </c>
      <c r="G461" s="7"/>
      <c r="H461" s="7"/>
      <c r="I461" s="7" t="s">
        <v>1783</v>
      </c>
      <c r="J461" s="7"/>
      <c r="K461" s="7"/>
      <c r="L461" s="7"/>
      <c r="M461" s="7"/>
      <c r="N461" s="7"/>
      <c r="O461" s="7" t="s">
        <v>1784</v>
      </c>
      <c r="P461" s="7" t="s">
        <v>73</v>
      </c>
      <c r="Q461" s="7" t="s">
        <v>1785</v>
      </c>
      <c r="R461" s="7"/>
    </row>
    <row r="462" customFormat="false" ht="45.75" hidden="false" customHeight="true" outlineLevel="0" collapsed="false">
      <c r="A462" s="7" t="s">
        <v>1786</v>
      </c>
      <c r="B462" s="7" t="s">
        <v>600</v>
      </c>
      <c r="C462" s="7" t="s">
        <v>727</v>
      </c>
      <c r="D462" s="7" t="s">
        <v>1781</v>
      </c>
      <c r="E462" s="7" t="s">
        <v>23</v>
      </c>
      <c r="F462" s="7" t="s">
        <v>1787</v>
      </c>
      <c r="G462" s="7"/>
      <c r="H462" s="7"/>
      <c r="I462" s="7" t="s">
        <v>1788</v>
      </c>
      <c r="J462" s="7"/>
      <c r="K462" s="7"/>
      <c r="L462" s="7"/>
      <c r="M462" s="7"/>
      <c r="N462" s="7"/>
      <c r="O462" s="7" t="s">
        <v>1784</v>
      </c>
      <c r="P462" s="7" t="s">
        <v>73</v>
      </c>
      <c r="Q462" s="7" t="s">
        <v>1789</v>
      </c>
      <c r="R462" s="7"/>
    </row>
    <row r="463" customFormat="false" ht="45.75" hidden="false" customHeight="true" outlineLevel="0" collapsed="false">
      <c r="A463" s="7" t="s">
        <v>1790</v>
      </c>
      <c r="B463" s="7" t="s">
        <v>288</v>
      </c>
      <c r="C463" s="7" t="s">
        <v>727</v>
      </c>
      <c r="D463" s="7" t="s">
        <v>1781</v>
      </c>
      <c r="E463" s="7" t="s">
        <v>23</v>
      </c>
      <c r="F463" s="7" t="s">
        <v>1791</v>
      </c>
      <c r="G463" s="7"/>
      <c r="H463" s="7"/>
      <c r="I463" s="7" t="s">
        <v>1792</v>
      </c>
      <c r="J463" s="7"/>
      <c r="K463" s="7"/>
      <c r="L463" s="7"/>
      <c r="M463" s="7"/>
      <c r="N463" s="7"/>
      <c r="O463" s="7" t="s">
        <v>1784</v>
      </c>
      <c r="P463" s="7" t="s">
        <v>76</v>
      </c>
      <c r="Q463" s="7" t="s">
        <v>1793</v>
      </c>
      <c r="R463" s="7"/>
    </row>
    <row r="464" customFormat="false" ht="23.25" hidden="false" customHeight="true" outlineLevel="0" collapsed="false">
      <c r="A464" s="7" t="s">
        <v>1794</v>
      </c>
      <c r="B464" s="7" t="s">
        <v>535</v>
      </c>
      <c r="C464" s="7" t="s">
        <v>727</v>
      </c>
      <c r="D464" s="7" t="s">
        <v>1795</v>
      </c>
      <c r="E464" s="7" t="s">
        <v>23</v>
      </c>
      <c r="F464" s="7" t="s">
        <v>1782</v>
      </c>
      <c r="G464" s="7"/>
      <c r="H464" s="7"/>
      <c r="I464" s="7" t="s">
        <v>1783</v>
      </c>
      <c r="J464" s="7"/>
      <c r="K464" s="7"/>
      <c r="L464" s="7"/>
      <c r="M464" s="7"/>
      <c r="N464" s="7"/>
      <c r="O464" s="7" t="s">
        <v>1784</v>
      </c>
      <c r="P464" s="7" t="s">
        <v>73</v>
      </c>
      <c r="Q464" s="7" t="s">
        <v>1785</v>
      </c>
      <c r="R464" s="7"/>
    </row>
    <row r="465" customFormat="false" ht="23.25" hidden="false" customHeight="true" outlineLevel="0" collapsed="false">
      <c r="A465" s="7" t="s">
        <v>1796</v>
      </c>
      <c r="B465" s="7" t="s">
        <v>600</v>
      </c>
      <c r="C465" s="7" t="s">
        <v>727</v>
      </c>
      <c r="D465" s="7" t="s">
        <v>1795</v>
      </c>
      <c r="E465" s="7" t="s">
        <v>23</v>
      </c>
      <c r="F465" s="7" t="s">
        <v>1787</v>
      </c>
      <c r="G465" s="7"/>
      <c r="H465" s="7"/>
      <c r="I465" s="7" t="s">
        <v>1788</v>
      </c>
      <c r="J465" s="7"/>
      <c r="K465" s="7"/>
      <c r="L465" s="7"/>
      <c r="M465" s="7"/>
      <c r="N465" s="7"/>
      <c r="O465" s="7" t="s">
        <v>1784</v>
      </c>
      <c r="P465" s="7" t="s">
        <v>73</v>
      </c>
      <c r="Q465" s="7" t="s">
        <v>1789</v>
      </c>
      <c r="R465" s="7"/>
    </row>
    <row r="466" customFormat="false" ht="23.25" hidden="false" customHeight="true" outlineLevel="0" collapsed="false">
      <c r="A466" s="7" t="s">
        <v>1797</v>
      </c>
      <c r="B466" s="7" t="s">
        <v>288</v>
      </c>
      <c r="C466" s="7" t="s">
        <v>727</v>
      </c>
      <c r="D466" s="7" t="s">
        <v>1795</v>
      </c>
      <c r="E466" s="7" t="s">
        <v>23</v>
      </c>
      <c r="F466" s="7" t="s">
        <v>1791</v>
      </c>
      <c r="G466" s="7"/>
      <c r="H466" s="7"/>
      <c r="I466" s="7" t="s">
        <v>1792</v>
      </c>
      <c r="J466" s="7"/>
      <c r="K466" s="7"/>
      <c r="L466" s="7"/>
      <c r="M466" s="7"/>
      <c r="N466" s="7"/>
      <c r="O466" s="7" t="s">
        <v>1784</v>
      </c>
      <c r="P466" s="7" t="s">
        <v>76</v>
      </c>
      <c r="Q466" s="7" t="s">
        <v>1793</v>
      </c>
      <c r="R466" s="7"/>
    </row>
    <row r="467" customFormat="false" ht="23.25" hidden="false" customHeight="true" outlineLevel="0" collapsed="false">
      <c r="A467" s="7" t="s">
        <v>1798</v>
      </c>
      <c r="B467" s="7" t="s">
        <v>535</v>
      </c>
      <c r="C467" s="7" t="s">
        <v>727</v>
      </c>
      <c r="D467" s="7" t="s">
        <v>1799</v>
      </c>
      <c r="E467" s="7" t="s">
        <v>23</v>
      </c>
      <c r="F467" s="7" t="s">
        <v>1800</v>
      </c>
      <c r="G467" s="7"/>
      <c r="H467" s="7"/>
      <c r="I467" s="7" t="s">
        <v>1801</v>
      </c>
      <c r="J467" s="7"/>
      <c r="K467" s="7"/>
      <c r="L467" s="7"/>
      <c r="M467" s="7"/>
      <c r="N467" s="7"/>
      <c r="O467" s="7" t="s">
        <v>1802</v>
      </c>
      <c r="P467" s="7" t="s">
        <v>73</v>
      </c>
      <c r="Q467" s="7" t="s">
        <v>1803</v>
      </c>
      <c r="R467" s="7"/>
    </row>
    <row r="468" customFormat="false" ht="23.25" hidden="false" customHeight="true" outlineLevel="0" collapsed="false">
      <c r="A468" s="7" t="s">
        <v>1804</v>
      </c>
      <c r="B468" s="7" t="s">
        <v>163</v>
      </c>
      <c r="C468" s="7" t="s">
        <v>727</v>
      </c>
      <c r="D468" s="7" t="s">
        <v>1805</v>
      </c>
      <c r="E468" s="7" t="s">
        <v>23</v>
      </c>
      <c r="F468" s="7" t="s">
        <v>1806</v>
      </c>
      <c r="G468" s="7"/>
      <c r="H468" s="7"/>
      <c r="I468" s="7" t="s">
        <v>1807</v>
      </c>
      <c r="J468" s="7"/>
      <c r="K468" s="7"/>
      <c r="L468" s="7"/>
      <c r="M468" s="7"/>
      <c r="N468" s="7"/>
      <c r="O468" s="7" t="s">
        <v>1808</v>
      </c>
      <c r="P468" s="7" t="s">
        <v>73</v>
      </c>
      <c r="Q468" s="7" t="s">
        <v>1809</v>
      </c>
      <c r="R468" s="7"/>
    </row>
    <row r="469" customFormat="false" ht="23.25" hidden="false" customHeight="true" outlineLevel="0" collapsed="false">
      <c r="A469" s="7" t="s">
        <v>1810</v>
      </c>
      <c r="B469" s="7" t="s">
        <v>178</v>
      </c>
      <c r="C469" s="7" t="s">
        <v>727</v>
      </c>
      <c r="D469" s="7" t="s">
        <v>1811</v>
      </c>
      <c r="E469" s="7" t="s">
        <v>38</v>
      </c>
      <c r="F469" s="7" t="s">
        <v>1812</v>
      </c>
      <c r="G469" s="7"/>
      <c r="H469" s="7"/>
      <c r="I469" s="7" t="s">
        <v>1813</v>
      </c>
      <c r="J469" s="7"/>
      <c r="K469" s="7"/>
      <c r="L469" s="7"/>
      <c r="M469" s="7"/>
      <c r="N469" s="7"/>
      <c r="O469" s="7" t="s">
        <v>1814</v>
      </c>
      <c r="P469" s="7" t="s">
        <v>73</v>
      </c>
      <c r="Q469" s="7" t="s">
        <v>1815</v>
      </c>
      <c r="R469" s="7"/>
    </row>
    <row r="470" customFormat="false" ht="34.5" hidden="false" customHeight="true" outlineLevel="0" collapsed="false">
      <c r="A470" s="7" t="s">
        <v>1816</v>
      </c>
      <c r="B470" s="7" t="s">
        <v>178</v>
      </c>
      <c r="C470" s="7" t="s">
        <v>727</v>
      </c>
      <c r="D470" s="7" t="s">
        <v>1811</v>
      </c>
      <c r="E470" s="7" t="s">
        <v>32</v>
      </c>
      <c r="F470" s="7" t="s">
        <v>1817</v>
      </c>
      <c r="G470" s="7"/>
      <c r="H470" s="7" t="s">
        <v>1818</v>
      </c>
      <c r="I470" s="7" t="s">
        <v>1819</v>
      </c>
      <c r="J470" s="7"/>
      <c r="K470" s="7"/>
      <c r="L470" s="7"/>
      <c r="M470" s="7"/>
      <c r="N470" s="7"/>
      <c r="O470" s="7" t="s">
        <v>1820</v>
      </c>
      <c r="P470" s="7" t="s">
        <v>73</v>
      </c>
      <c r="Q470" s="7" t="s">
        <v>1821</v>
      </c>
      <c r="R470" s="7" t="s">
        <v>1822</v>
      </c>
    </row>
    <row r="471" customFormat="false" ht="45.75" hidden="false" customHeight="true" outlineLevel="0" collapsed="false">
      <c r="A471" s="7" t="s">
        <v>1823</v>
      </c>
      <c r="B471" s="7" t="s">
        <v>635</v>
      </c>
      <c r="C471" s="7" t="s">
        <v>727</v>
      </c>
      <c r="D471" s="7" t="s">
        <v>1824</v>
      </c>
      <c r="E471" s="7" t="s">
        <v>26</v>
      </c>
      <c r="F471" s="7" t="s">
        <v>1825</v>
      </c>
      <c r="G471" s="7"/>
      <c r="H471" s="7"/>
      <c r="I471" s="7" t="s">
        <v>1826</v>
      </c>
      <c r="J471" s="7"/>
      <c r="K471" s="7"/>
      <c r="L471" s="7"/>
      <c r="M471" s="7"/>
      <c r="N471" s="7"/>
      <c r="O471" s="7" t="s">
        <v>1827</v>
      </c>
      <c r="P471" s="7" t="s">
        <v>70</v>
      </c>
      <c r="Q471" s="7" t="s">
        <v>1828</v>
      </c>
      <c r="R471" s="7"/>
    </row>
    <row r="472" customFormat="false" ht="34.5" hidden="false" customHeight="true" outlineLevel="0" collapsed="false">
      <c r="A472" s="7" t="s">
        <v>1829</v>
      </c>
      <c r="B472" s="7" t="s">
        <v>1830</v>
      </c>
      <c r="C472" s="7" t="s">
        <v>727</v>
      </c>
      <c r="D472" s="7" t="s">
        <v>1824</v>
      </c>
      <c r="E472" s="7" t="s">
        <v>26</v>
      </c>
      <c r="F472" s="7" t="s">
        <v>1831</v>
      </c>
      <c r="G472" s="7"/>
      <c r="H472" s="7"/>
      <c r="I472" s="7" t="s">
        <v>1832</v>
      </c>
      <c r="J472" s="7"/>
      <c r="K472" s="7"/>
      <c r="L472" s="7"/>
      <c r="M472" s="7"/>
      <c r="N472" s="7"/>
      <c r="O472" s="7" t="s">
        <v>1833</v>
      </c>
      <c r="P472" s="7" t="s">
        <v>76</v>
      </c>
      <c r="Q472" s="7" t="s">
        <v>1834</v>
      </c>
      <c r="R472" s="7"/>
    </row>
    <row r="473" customFormat="false" ht="79.5" hidden="false" customHeight="true" outlineLevel="0" collapsed="false">
      <c r="A473" s="7" t="s">
        <v>1835</v>
      </c>
      <c r="B473" s="7" t="s">
        <v>306</v>
      </c>
      <c r="C473" s="7" t="s">
        <v>727</v>
      </c>
      <c r="D473" s="7" t="s">
        <v>1836</v>
      </c>
      <c r="E473" s="7" t="s">
        <v>29</v>
      </c>
      <c r="F473" s="7" t="s">
        <v>1837</v>
      </c>
      <c r="G473" s="7"/>
      <c r="H473" s="7"/>
      <c r="I473" s="7" t="s">
        <v>1838</v>
      </c>
      <c r="J473" s="7"/>
      <c r="K473" s="7"/>
      <c r="L473" s="7"/>
      <c r="M473" s="7"/>
      <c r="N473" s="7"/>
      <c r="O473" s="7" t="s">
        <v>1839</v>
      </c>
      <c r="P473" s="7" t="s">
        <v>73</v>
      </c>
      <c r="Q473" s="7" t="s">
        <v>1840</v>
      </c>
      <c r="R473" s="7"/>
    </row>
    <row r="474" customFormat="false" ht="45.75" hidden="false" customHeight="true" outlineLevel="0" collapsed="false">
      <c r="A474" s="7" t="s">
        <v>1841</v>
      </c>
      <c r="B474" s="7" t="s">
        <v>380</v>
      </c>
      <c r="C474" s="7" t="s">
        <v>727</v>
      </c>
      <c r="D474" s="7" t="s">
        <v>1836</v>
      </c>
      <c r="E474" s="7" t="s">
        <v>29</v>
      </c>
      <c r="F474" s="7" t="s">
        <v>1837</v>
      </c>
      <c r="G474" s="7"/>
      <c r="H474" s="7"/>
      <c r="I474" s="7" t="s">
        <v>1838</v>
      </c>
      <c r="J474" s="7"/>
      <c r="K474" s="7"/>
      <c r="L474" s="7"/>
      <c r="M474" s="7"/>
      <c r="N474" s="7"/>
      <c r="O474" s="7" t="s">
        <v>1839</v>
      </c>
      <c r="P474" s="7" t="s">
        <v>73</v>
      </c>
      <c r="Q474" s="7" t="s">
        <v>1840</v>
      </c>
      <c r="R474" s="7"/>
    </row>
    <row r="475" customFormat="false" ht="23.25" hidden="false" customHeight="true" outlineLevel="0" collapsed="false">
      <c r="A475" s="7" t="s">
        <v>1842</v>
      </c>
      <c r="B475" s="7" t="s">
        <v>600</v>
      </c>
      <c r="C475" s="7" t="s">
        <v>727</v>
      </c>
      <c r="D475" s="7" t="s">
        <v>1836</v>
      </c>
      <c r="E475" s="7" t="s">
        <v>29</v>
      </c>
      <c r="F475" s="7" t="s">
        <v>1837</v>
      </c>
      <c r="G475" s="7"/>
      <c r="H475" s="7"/>
      <c r="I475" s="7" t="s">
        <v>1838</v>
      </c>
      <c r="J475" s="7"/>
      <c r="K475" s="7"/>
      <c r="L475" s="7"/>
      <c r="M475" s="7"/>
      <c r="N475" s="7"/>
      <c r="O475" s="7" t="s">
        <v>1839</v>
      </c>
      <c r="P475" s="7" t="s">
        <v>73</v>
      </c>
      <c r="Q475" s="7" t="s">
        <v>1840</v>
      </c>
      <c r="R475" s="7"/>
    </row>
    <row r="476" customFormat="false" ht="34.5" hidden="false" customHeight="true" outlineLevel="0" collapsed="false">
      <c r="A476" s="7" t="s">
        <v>1843</v>
      </c>
      <c r="B476" s="7" t="s">
        <v>414</v>
      </c>
      <c r="C476" s="7" t="s">
        <v>727</v>
      </c>
      <c r="D476" s="7" t="s">
        <v>1836</v>
      </c>
      <c r="E476" s="7" t="s">
        <v>29</v>
      </c>
      <c r="F476" s="7" t="s">
        <v>1837</v>
      </c>
      <c r="G476" s="7"/>
      <c r="H476" s="7"/>
      <c r="I476" s="7" t="s">
        <v>1838</v>
      </c>
      <c r="J476" s="7"/>
      <c r="K476" s="7"/>
      <c r="L476" s="7"/>
      <c r="M476" s="7"/>
      <c r="N476" s="7"/>
      <c r="O476" s="7" t="s">
        <v>1839</v>
      </c>
      <c r="P476" s="7" t="s">
        <v>73</v>
      </c>
      <c r="Q476" s="7" t="s">
        <v>1840</v>
      </c>
      <c r="R476" s="7"/>
    </row>
    <row r="477" customFormat="false" ht="34.5" hidden="false" customHeight="true" outlineLevel="0" collapsed="false">
      <c r="A477" s="7" t="s">
        <v>1844</v>
      </c>
      <c r="B477" s="7" t="s">
        <v>556</v>
      </c>
      <c r="C477" s="7" t="s">
        <v>727</v>
      </c>
      <c r="D477" s="7" t="s">
        <v>1836</v>
      </c>
      <c r="E477" s="7" t="s">
        <v>29</v>
      </c>
      <c r="F477" s="7" t="s">
        <v>1837</v>
      </c>
      <c r="G477" s="7"/>
      <c r="H477" s="7"/>
      <c r="I477" s="7" t="s">
        <v>1838</v>
      </c>
      <c r="J477" s="7"/>
      <c r="K477" s="7"/>
      <c r="L477" s="7"/>
      <c r="M477" s="7"/>
      <c r="N477" s="7"/>
      <c r="O477" s="7" t="s">
        <v>1839</v>
      </c>
      <c r="P477" s="7" t="s">
        <v>73</v>
      </c>
      <c r="Q477" s="7" t="s">
        <v>1840</v>
      </c>
      <c r="R477" s="7"/>
    </row>
    <row r="478" customFormat="false" ht="34.5" hidden="false" customHeight="true" outlineLevel="0" collapsed="false">
      <c r="A478" s="7" t="s">
        <v>1845</v>
      </c>
      <c r="B478" s="7" t="s">
        <v>1846</v>
      </c>
      <c r="C478" s="7" t="s">
        <v>727</v>
      </c>
      <c r="D478" s="7" t="s">
        <v>1847</v>
      </c>
      <c r="E478" s="7" t="s">
        <v>32</v>
      </c>
      <c r="F478" s="7" t="s">
        <v>1848</v>
      </c>
      <c r="G478" s="7"/>
      <c r="H478" s="7"/>
      <c r="I478" s="7" t="s">
        <v>1849</v>
      </c>
      <c r="J478" s="7"/>
      <c r="K478" s="7"/>
      <c r="L478" s="7"/>
      <c r="M478" s="7"/>
      <c r="N478" s="7"/>
      <c r="O478" s="7" t="s">
        <v>1850</v>
      </c>
      <c r="P478" s="7" t="s">
        <v>73</v>
      </c>
      <c r="Q478" s="7" t="s">
        <v>1851</v>
      </c>
      <c r="R478" s="7"/>
    </row>
    <row r="479" customFormat="false" ht="34.5" hidden="false" customHeight="true" outlineLevel="0" collapsed="false">
      <c r="A479" s="7" t="s">
        <v>1852</v>
      </c>
      <c r="B479" s="7" t="s">
        <v>280</v>
      </c>
      <c r="C479" s="7" t="s">
        <v>727</v>
      </c>
      <c r="D479" s="7" t="s">
        <v>1847</v>
      </c>
      <c r="E479" s="7" t="s">
        <v>32</v>
      </c>
      <c r="F479" s="7" t="s">
        <v>1853</v>
      </c>
      <c r="G479" s="7"/>
      <c r="H479" s="7"/>
      <c r="I479" s="7" t="s">
        <v>1849</v>
      </c>
      <c r="J479" s="7"/>
      <c r="K479" s="7"/>
      <c r="L479" s="7"/>
      <c r="M479" s="7"/>
      <c r="N479" s="7"/>
      <c r="O479" s="7" t="s">
        <v>767</v>
      </c>
      <c r="P479" s="7" t="s">
        <v>73</v>
      </c>
      <c r="Q479" s="7" t="s">
        <v>1851</v>
      </c>
      <c r="R479" s="7"/>
    </row>
    <row r="480" customFormat="false" ht="34.5" hidden="false" customHeight="true" outlineLevel="0" collapsed="false">
      <c r="A480" s="7" t="s">
        <v>1854</v>
      </c>
      <c r="B480" s="7" t="s">
        <v>182</v>
      </c>
      <c r="C480" s="7" t="s">
        <v>727</v>
      </c>
      <c r="D480" s="7" t="s">
        <v>152</v>
      </c>
      <c r="E480" s="7" t="s">
        <v>62</v>
      </c>
      <c r="F480" s="7" t="s">
        <v>1855</v>
      </c>
      <c r="G480" s="7" t="s">
        <v>1856</v>
      </c>
      <c r="H480" s="7"/>
      <c r="I480" s="7" t="s">
        <v>1857</v>
      </c>
      <c r="J480" s="7"/>
      <c r="K480" s="7"/>
      <c r="L480" s="7"/>
      <c r="M480" s="7"/>
      <c r="N480" s="7"/>
      <c r="O480" s="7" t="s">
        <v>1858</v>
      </c>
      <c r="P480" s="7" t="s">
        <v>73</v>
      </c>
      <c r="Q480" s="7" t="s">
        <v>1859</v>
      </c>
      <c r="R480" s="7" t="s">
        <v>1860</v>
      </c>
    </row>
    <row r="481" customFormat="false" ht="79.5" hidden="false" customHeight="true" outlineLevel="0" collapsed="false">
      <c r="A481" s="7" t="s">
        <v>1861</v>
      </c>
      <c r="B481" s="7" t="s">
        <v>188</v>
      </c>
      <c r="C481" s="7" t="s">
        <v>727</v>
      </c>
      <c r="D481" s="7" t="s">
        <v>152</v>
      </c>
      <c r="E481" s="7" t="s">
        <v>62</v>
      </c>
      <c r="F481" s="7" t="s">
        <v>1855</v>
      </c>
      <c r="G481" s="7" t="s">
        <v>1862</v>
      </c>
      <c r="H481" s="7"/>
      <c r="I481" s="7" t="s">
        <v>1863</v>
      </c>
      <c r="J481" s="7"/>
      <c r="K481" s="7"/>
      <c r="L481" s="7"/>
      <c r="M481" s="7"/>
      <c r="N481" s="7"/>
      <c r="O481" s="7" t="s">
        <v>1858</v>
      </c>
      <c r="P481" s="7" t="s">
        <v>73</v>
      </c>
      <c r="Q481" s="7" t="s">
        <v>1859</v>
      </c>
      <c r="R481" s="7" t="s">
        <v>1860</v>
      </c>
    </row>
    <row r="482" customFormat="false" ht="23.25" hidden="false" customHeight="true" outlineLevel="0" collapsed="false">
      <c r="A482" s="7" t="s">
        <v>1864</v>
      </c>
      <c r="B482" s="7" t="s">
        <v>191</v>
      </c>
      <c r="C482" s="7" t="s">
        <v>727</v>
      </c>
      <c r="D482" s="7" t="s">
        <v>152</v>
      </c>
      <c r="E482" s="7" t="s">
        <v>62</v>
      </c>
      <c r="F482" s="7" t="s">
        <v>1865</v>
      </c>
      <c r="G482" s="7" t="s">
        <v>1866</v>
      </c>
      <c r="H482" s="7"/>
      <c r="I482" s="7" t="s">
        <v>1867</v>
      </c>
      <c r="J482" s="7"/>
      <c r="K482" s="7"/>
      <c r="L482" s="7"/>
      <c r="M482" s="7"/>
      <c r="N482" s="7"/>
      <c r="O482" s="7" t="s">
        <v>1858</v>
      </c>
      <c r="P482" s="7" t="s">
        <v>73</v>
      </c>
      <c r="Q482" s="7" t="s">
        <v>1859</v>
      </c>
      <c r="R482" s="7" t="s">
        <v>1860</v>
      </c>
    </row>
    <row r="483" customFormat="false" ht="34.5" hidden="false" customHeight="true" outlineLevel="0" collapsed="false">
      <c r="A483" s="7" t="s">
        <v>1868</v>
      </c>
      <c r="B483" s="7" t="s">
        <v>196</v>
      </c>
      <c r="C483" s="7" t="s">
        <v>727</v>
      </c>
      <c r="D483" s="7" t="s">
        <v>152</v>
      </c>
      <c r="E483" s="7" t="s">
        <v>62</v>
      </c>
      <c r="F483" s="7" t="s">
        <v>1869</v>
      </c>
      <c r="G483" s="7" t="s">
        <v>1870</v>
      </c>
      <c r="H483" s="7"/>
      <c r="I483" s="7" t="s">
        <v>1871</v>
      </c>
      <c r="J483" s="7"/>
      <c r="K483" s="7"/>
      <c r="L483" s="7"/>
      <c r="M483" s="7"/>
      <c r="N483" s="7"/>
      <c r="O483" s="7" t="s">
        <v>1858</v>
      </c>
      <c r="P483" s="7" t="s">
        <v>73</v>
      </c>
      <c r="Q483" s="7" t="s">
        <v>1859</v>
      </c>
      <c r="R483" s="7" t="s">
        <v>1860</v>
      </c>
    </row>
    <row r="484" customFormat="false" ht="34.5" hidden="false" customHeight="true" outlineLevel="0" collapsed="false">
      <c r="A484" s="7" t="s">
        <v>1872</v>
      </c>
      <c r="B484" s="7" t="s">
        <v>205</v>
      </c>
      <c r="C484" s="7" t="s">
        <v>727</v>
      </c>
      <c r="D484" s="7" t="s">
        <v>152</v>
      </c>
      <c r="E484" s="7" t="s">
        <v>62</v>
      </c>
      <c r="F484" s="7" t="s">
        <v>1873</v>
      </c>
      <c r="G484" s="7" t="s">
        <v>1874</v>
      </c>
      <c r="H484" s="7"/>
      <c r="I484" s="7" t="s">
        <v>1875</v>
      </c>
      <c r="J484" s="7"/>
      <c r="K484" s="7"/>
      <c r="L484" s="7"/>
      <c r="M484" s="7"/>
      <c r="N484" s="7"/>
      <c r="O484" s="7" t="s">
        <v>1858</v>
      </c>
      <c r="P484" s="7" t="s">
        <v>73</v>
      </c>
      <c r="Q484" s="7" t="s">
        <v>1859</v>
      </c>
      <c r="R484" s="7" t="s">
        <v>1860</v>
      </c>
    </row>
    <row r="485" customFormat="false" ht="34.5" hidden="false" customHeight="true" outlineLevel="0" collapsed="false">
      <c r="A485" s="7" t="s">
        <v>1876</v>
      </c>
      <c r="B485" s="7" t="s">
        <v>210</v>
      </c>
      <c r="C485" s="7" t="s">
        <v>727</v>
      </c>
      <c r="D485" s="7" t="s">
        <v>152</v>
      </c>
      <c r="E485" s="7" t="s">
        <v>62</v>
      </c>
      <c r="F485" s="7" t="s">
        <v>1865</v>
      </c>
      <c r="G485" s="7" t="s">
        <v>1877</v>
      </c>
      <c r="H485" s="7"/>
      <c r="I485" s="7" t="s">
        <v>1867</v>
      </c>
      <c r="J485" s="7"/>
      <c r="K485" s="7"/>
      <c r="L485" s="7"/>
      <c r="M485" s="7"/>
      <c r="N485" s="7"/>
      <c r="O485" s="7" t="s">
        <v>1858</v>
      </c>
      <c r="P485" s="7" t="s">
        <v>73</v>
      </c>
      <c r="Q485" s="7" t="s">
        <v>1859</v>
      </c>
      <c r="R485" s="7" t="s">
        <v>1860</v>
      </c>
    </row>
    <row r="486" customFormat="false" ht="34.5" hidden="false" customHeight="true" outlineLevel="0" collapsed="false">
      <c r="A486" s="7" t="s">
        <v>1878</v>
      </c>
      <c r="B486" s="7" t="s">
        <v>222</v>
      </c>
      <c r="C486" s="7" t="s">
        <v>727</v>
      </c>
      <c r="D486" s="7" t="s">
        <v>152</v>
      </c>
      <c r="E486" s="7" t="s">
        <v>62</v>
      </c>
      <c r="F486" s="7" t="s">
        <v>1879</v>
      </c>
      <c r="G486" s="7" t="s">
        <v>1880</v>
      </c>
      <c r="H486" s="7"/>
      <c r="I486" s="7" t="s">
        <v>1881</v>
      </c>
      <c r="J486" s="7"/>
      <c r="K486" s="7"/>
      <c r="L486" s="7"/>
      <c r="M486" s="7"/>
      <c r="N486" s="7"/>
      <c r="O486" s="7" t="s">
        <v>1858</v>
      </c>
      <c r="P486" s="7" t="s">
        <v>73</v>
      </c>
      <c r="Q486" s="7" t="s">
        <v>1859</v>
      </c>
      <c r="R486" s="7" t="s">
        <v>1860</v>
      </c>
    </row>
    <row r="487" customFormat="false" ht="34.5" hidden="false" customHeight="true" outlineLevel="0" collapsed="false">
      <c r="A487" s="7" t="s">
        <v>1882</v>
      </c>
      <c r="B487" s="7" t="s">
        <v>228</v>
      </c>
      <c r="C487" s="7" t="s">
        <v>727</v>
      </c>
      <c r="D487" s="7" t="s">
        <v>152</v>
      </c>
      <c r="E487" s="7" t="s">
        <v>62</v>
      </c>
      <c r="F487" s="7" t="s">
        <v>1883</v>
      </c>
      <c r="G487" s="7" t="s">
        <v>1884</v>
      </c>
      <c r="H487" s="7"/>
      <c r="I487" s="7" t="s">
        <v>1885</v>
      </c>
      <c r="J487" s="7"/>
      <c r="K487" s="7"/>
      <c r="L487" s="7"/>
      <c r="M487" s="7"/>
      <c r="N487" s="7"/>
      <c r="O487" s="7" t="s">
        <v>1858</v>
      </c>
      <c r="P487" s="7" t="s">
        <v>73</v>
      </c>
      <c r="Q487" s="7" t="s">
        <v>1859</v>
      </c>
      <c r="R487" s="7" t="s">
        <v>1860</v>
      </c>
    </row>
    <row r="488" customFormat="false" ht="34.5" hidden="false" customHeight="true" outlineLevel="0" collapsed="false">
      <c r="A488" s="7" t="s">
        <v>1886</v>
      </c>
      <c r="B488" s="7" t="s">
        <v>231</v>
      </c>
      <c r="C488" s="7" t="s">
        <v>727</v>
      </c>
      <c r="D488" s="7" t="s">
        <v>152</v>
      </c>
      <c r="E488" s="7" t="s">
        <v>62</v>
      </c>
      <c r="F488" s="7" t="s">
        <v>1883</v>
      </c>
      <c r="G488" s="7" t="s">
        <v>1887</v>
      </c>
      <c r="H488" s="7"/>
      <c r="I488" s="7" t="s">
        <v>1888</v>
      </c>
      <c r="J488" s="7"/>
      <c r="K488" s="7"/>
      <c r="L488" s="7"/>
      <c r="M488" s="7"/>
      <c r="N488" s="7"/>
      <c r="O488" s="7" t="s">
        <v>1858</v>
      </c>
      <c r="P488" s="7" t="s">
        <v>73</v>
      </c>
      <c r="Q488" s="7" t="s">
        <v>1859</v>
      </c>
      <c r="R488" s="7" t="s">
        <v>1860</v>
      </c>
    </row>
    <row r="489" customFormat="false" ht="34.5" hidden="false" customHeight="true" outlineLevel="0" collapsed="false">
      <c r="A489" s="7" t="s">
        <v>1889</v>
      </c>
      <c r="B489" s="7" t="s">
        <v>239</v>
      </c>
      <c r="C489" s="7" t="s">
        <v>727</v>
      </c>
      <c r="D489" s="7" t="s">
        <v>152</v>
      </c>
      <c r="E489" s="7" t="s">
        <v>62</v>
      </c>
      <c r="F489" s="7" t="s">
        <v>1890</v>
      </c>
      <c r="G489" s="7" t="s">
        <v>1891</v>
      </c>
      <c r="H489" s="7"/>
      <c r="I489" s="7" t="s">
        <v>1892</v>
      </c>
      <c r="J489" s="7"/>
      <c r="K489" s="7"/>
      <c r="L489" s="7"/>
      <c r="M489" s="7"/>
      <c r="N489" s="7"/>
      <c r="O489" s="7" t="s">
        <v>1858</v>
      </c>
      <c r="P489" s="7" t="s">
        <v>70</v>
      </c>
      <c r="Q489" s="7" t="s">
        <v>1893</v>
      </c>
      <c r="R489" s="7" t="s">
        <v>1894</v>
      </c>
    </row>
    <row r="490" customFormat="false" ht="34.5" hidden="false" customHeight="true" outlineLevel="0" collapsed="false">
      <c r="A490" s="7" t="s">
        <v>1895</v>
      </c>
      <c r="B490" s="7" t="s">
        <v>247</v>
      </c>
      <c r="C490" s="7" t="s">
        <v>727</v>
      </c>
      <c r="D490" s="7" t="s">
        <v>152</v>
      </c>
      <c r="E490" s="7" t="s">
        <v>62</v>
      </c>
      <c r="F490" s="7" t="s">
        <v>1896</v>
      </c>
      <c r="G490" s="7"/>
      <c r="H490" s="7"/>
      <c r="I490" s="7" t="s">
        <v>1897</v>
      </c>
      <c r="J490" s="7"/>
      <c r="K490" s="7"/>
      <c r="L490" s="7"/>
      <c r="M490" s="7"/>
      <c r="N490" s="7"/>
      <c r="O490" s="7" t="s">
        <v>1858</v>
      </c>
      <c r="P490" s="7" t="s">
        <v>76</v>
      </c>
      <c r="Q490" s="7" t="s">
        <v>1898</v>
      </c>
      <c r="R490" s="7" t="s">
        <v>1899</v>
      </c>
    </row>
    <row r="491" customFormat="false" ht="34.5" hidden="false" customHeight="true" outlineLevel="0" collapsed="false">
      <c r="A491" s="7" t="s">
        <v>1900</v>
      </c>
      <c r="B491" s="7" t="s">
        <v>249</v>
      </c>
      <c r="C491" s="7" t="s">
        <v>727</v>
      </c>
      <c r="D491" s="7" t="s">
        <v>152</v>
      </c>
      <c r="E491" s="7" t="s">
        <v>62</v>
      </c>
      <c r="F491" s="7" t="s">
        <v>1865</v>
      </c>
      <c r="G491" s="7" t="s">
        <v>1901</v>
      </c>
      <c r="H491" s="7"/>
      <c r="I491" s="7" t="s">
        <v>1902</v>
      </c>
      <c r="J491" s="7"/>
      <c r="K491" s="7"/>
      <c r="L491" s="7"/>
      <c r="M491" s="7"/>
      <c r="N491" s="7"/>
      <c r="O491" s="7" t="s">
        <v>1858</v>
      </c>
      <c r="P491" s="7" t="s">
        <v>73</v>
      </c>
      <c r="Q491" s="7" t="s">
        <v>1859</v>
      </c>
      <c r="R491" s="7" t="s">
        <v>1860</v>
      </c>
    </row>
    <row r="492" customFormat="false" ht="45.75" hidden="false" customHeight="true" outlineLevel="0" collapsed="false">
      <c r="A492" s="7" t="s">
        <v>1903</v>
      </c>
      <c r="B492" s="7" t="s">
        <v>254</v>
      </c>
      <c r="C492" s="7" t="s">
        <v>727</v>
      </c>
      <c r="D492" s="7" t="s">
        <v>152</v>
      </c>
      <c r="E492" s="7" t="s">
        <v>62</v>
      </c>
      <c r="F492" s="7" t="s">
        <v>1904</v>
      </c>
      <c r="G492" s="7"/>
      <c r="H492" s="7"/>
      <c r="I492" s="7" t="s">
        <v>1905</v>
      </c>
      <c r="J492" s="7"/>
      <c r="K492" s="7"/>
      <c r="L492" s="7"/>
      <c r="M492" s="7"/>
      <c r="N492" s="7"/>
      <c r="O492" s="7" t="s">
        <v>1858</v>
      </c>
      <c r="P492" s="7" t="s">
        <v>76</v>
      </c>
      <c r="Q492" s="7" t="s">
        <v>1898</v>
      </c>
      <c r="R492" s="7" t="s">
        <v>1899</v>
      </c>
    </row>
    <row r="493" customFormat="false" ht="34.5" hidden="false" customHeight="true" outlineLevel="0" collapsed="false">
      <c r="A493" s="7" t="s">
        <v>1906</v>
      </c>
      <c r="B493" s="7" t="s">
        <v>256</v>
      </c>
      <c r="C493" s="7" t="s">
        <v>727</v>
      </c>
      <c r="D493" s="7" t="s">
        <v>152</v>
      </c>
      <c r="E493" s="7" t="s">
        <v>62</v>
      </c>
      <c r="F493" s="7" t="s">
        <v>1907</v>
      </c>
      <c r="G493" s="7" t="s">
        <v>1907</v>
      </c>
      <c r="H493" s="7"/>
      <c r="I493" s="7" t="s">
        <v>1908</v>
      </c>
      <c r="J493" s="7"/>
      <c r="K493" s="7"/>
      <c r="L493" s="7"/>
      <c r="M493" s="7"/>
      <c r="N493" s="7"/>
      <c r="O493" s="7" t="s">
        <v>1858</v>
      </c>
      <c r="P493" s="7" t="s">
        <v>70</v>
      </c>
      <c r="Q493" s="7" t="s">
        <v>1909</v>
      </c>
      <c r="R493" s="7" t="s">
        <v>1910</v>
      </c>
    </row>
    <row r="494" customFormat="false" ht="34.5" hidden="false" customHeight="true" outlineLevel="0" collapsed="false">
      <c r="A494" s="7" t="s">
        <v>1911</v>
      </c>
      <c r="B494" s="7" t="s">
        <v>258</v>
      </c>
      <c r="C494" s="7" t="s">
        <v>727</v>
      </c>
      <c r="D494" s="7" t="s">
        <v>152</v>
      </c>
      <c r="E494" s="7" t="s">
        <v>62</v>
      </c>
      <c r="F494" s="7" t="s">
        <v>1865</v>
      </c>
      <c r="G494" s="7" t="s">
        <v>1912</v>
      </c>
      <c r="H494" s="7"/>
      <c r="I494" s="7" t="s">
        <v>1913</v>
      </c>
      <c r="J494" s="7"/>
      <c r="K494" s="7"/>
      <c r="L494" s="7"/>
      <c r="M494" s="7"/>
      <c r="N494" s="7"/>
      <c r="O494" s="7" t="s">
        <v>1858</v>
      </c>
      <c r="P494" s="7" t="s">
        <v>73</v>
      </c>
      <c r="Q494" s="7" t="s">
        <v>1859</v>
      </c>
      <c r="R494" s="7" t="s">
        <v>1860</v>
      </c>
    </row>
    <row r="495" customFormat="false" ht="45.75" hidden="false" customHeight="true" outlineLevel="0" collapsed="false">
      <c r="A495" s="7" t="s">
        <v>1914</v>
      </c>
      <c r="B495" s="7" t="s">
        <v>263</v>
      </c>
      <c r="C495" s="7" t="s">
        <v>727</v>
      </c>
      <c r="D495" s="7" t="s">
        <v>152</v>
      </c>
      <c r="E495" s="7" t="s">
        <v>62</v>
      </c>
      <c r="F495" s="7" t="s">
        <v>1915</v>
      </c>
      <c r="G495" s="7" t="s">
        <v>1916</v>
      </c>
      <c r="H495" s="7"/>
      <c r="I495" s="7" t="s">
        <v>1917</v>
      </c>
      <c r="J495" s="7"/>
      <c r="K495" s="7"/>
      <c r="L495" s="7"/>
      <c r="M495" s="7"/>
      <c r="N495" s="7"/>
      <c r="O495" s="7" t="s">
        <v>1858</v>
      </c>
      <c r="P495" s="7" t="s">
        <v>73</v>
      </c>
      <c r="Q495" s="7" t="s">
        <v>1859</v>
      </c>
      <c r="R495" s="7" t="s">
        <v>1860</v>
      </c>
    </row>
    <row r="496" customFormat="false" ht="34.5" hidden="false" customHeight="true" outlineLevel="0" collapsed="false">
      <c r="A496" s="7" t="s">
        <v>1918</v>
      </c>
      <c r="B496" s="7" t="s">
        <v>272</v>
      </c>
      <c r="C496" s="7" t="s">
        <v>727</v>
      </c>
      <c r="D496" s="7" t="s">
        <v>152</v>
      </c>
      <c r="E496" s="7" t="s">
        <v>62</v>
      </c>
      <c r="F496" s="7" t="s">
        <v>1919</v>
      </c>
      <c r="G496" s="7" t="s">
        <v>1920</v>
      </c>
      <c r="H496" s="7"/>
      <c r="I496" s="7" t="s">
        <v>1921</v>
      </c>
      <c r="J496" s="7"/>
      <c r="K496" s="7"/>
      <c r="L496" s="7"/>
      <c r="M496" s="7"/>
      <c r="N496" s="7"/>
      <c r="O496" s="7" t="s">
        <v>1858</v>
      </c>
      <c r="P496" s="7" t="s">
        <v>73</v>
      </c>
      <c r="Q496" s="7" t="s">
        <v>1859</v>
      </c>
      <c r="R496" s="7" t="s">
        <v>1860</v>
      </c>
    </row>
    <row r="497" customFormat="false" ht="34.5" hidden="false" customHeight="true" outlineLevel="0" collapsed="false">
      <c r="A497" s="7" t="s">
        <v>1922</v>
      </c>
      <c r="B497" s="7" t="s">
        <v>276</v>
      </c>
      <c r="C497" s="7" t="s">
        <v>727</v>
      </c>
      <c r="D497" s="7" t="s">
        <v>152</v>
      </c>
      <c r="E497" s="7" t="s">
        <v>62</v>
      </c>
      <c r="F497" s="7" t="s">
        <v>1923</v>
      </c>
      <c r="G497" s="7" t="s">
        <v>1924</v>
      </c>
      <c r="H497" s="7"/>
      <c r="I497" s="7" t="s">
        <v>1925</v>
      </c>
      <c r="J497" s="7"/>
      <c r="K497" s="7"/>
      <c r="L497" s="7"/>
      <c r="M497" s="7"/>
      <c r="N497" s="7"/>
      <c r="O497" s="7" t="s">
        <v>1858</v>
      </c>
      <c r="P497" s="7" t="s">
        <v>73</v>
      </c>
      <c r="Q497" s="7" t="s">
        <v>1859</v>
      </c>
      <c r="R497" s="7" t="s">
        <v>1860</v>
      </c>
    </row>
    <row r="498" customFormat="false" ht="34.5" hidden="false" customHeight="true" outlineLevel="0" collapsed="false">
      <c r="A498" s="7" t="s">
        <v>1926</v>
      </c>
      <c r="B498" s="7" t="s">
        <v>282</v>
      </c>
      <c r="C498" s="7" t="s">
        <v>727</v>
      </c>
      <c r="D498" s="7" t="s">
        <v>152</v>
      </c>
      <c r="E498" s="7" t="s">
        <v>62</v>
      </c>
      <c r="F498" s="7" t="s">
        <v>1855</v>
      </c>
      <c r="G498" s="7" t="s">
        <v>1927</v>
      </c>
      <c r="H498" s="7"/>
      <c r="I498" s="7" t="s">
        <v>1928</v>
      </c>
      <c r="J498" s="7"/>
      <c r="K498" s="7"/>
      <c r="L498" s="7"/>
      <c r="M498" s="7"/>
      <c r="N498" s="7"/>
      <c r="O498" s="7" t="s">
        <v>1858</v>
      </c>
      <c r="P498" s="7" t="s">
        <v>73</v>
      </c>
      <c r="Q498" s="7" t="s">
        <v>1859</v>
      </c>
      <c r="R498" s="7" t="s">
        <v>1860</v>
      </c>
    </row>
    <row r="499" customFormat="false" ht="34.5" hidden="false" customHeight="true" outlineLevel="0" collapsed="false">
      <c r="A499" s="7" t="s">
        <v>1929</v>
      </c>
      <c r="B499" s="7" t="s">
        <v>216</v>
      </c>
      <c r="C499" s="7" t="s">
        <v>727</v>
      </c>
      <c r="D499" s="7" t="s">
        <v>152</v>
      </c>
      <c r="E499" s="7" t="s">
        <v>62</v>
      </c>
      <c r="F499" s="7" t="s">
        <v>1930</v>
      </c>
      <c r="G499" s="7"/>
      <c r="H499" s="7"/>
      <c r="I499" s="7" t="s">
        <v>1931</v>
      </c>
      <c r="J499" s="7"/>
      <c r="K499" s="7"/>
      <c r="L499" s="7"/>
      <c r="M499" s="7"/>
      <c r="N499" s="7"/>
      <c r="O499" s="7" t="s">
        <v>1858</v>
      </c>
      <c r="P499" s="7" t="s">
        <v>76</v>
      </c>
      <c r="Q499" s="7" t="s">
        <v>1898</v>
      </c>
      <c r="R499" s="7" t="s">
        <v>1899</v>
      </c>
    </row>
    <row r="500" customFormat="false" ht="34.5" hidden="false" customHeight="true" outlineLevel="0" collapsed="false">
      <c r="A500" s="7" t="s">
        <v>1932</v>
      </c>
      <c r="B500" s="7" t="s">
        <v>298</v>
      </c>
      <c r="C500" s="7" t="s">
        <v>727</v>
      </c>
      <c r="D500" s="7" t="s">
        <v>152</v>
      </c>
      <c r="E500" s="7" t="s">
        <v>62</v>
      </c>
      <c r="F500" s="7" t="s">
        <v>1933</v>
      </c>
      <c r="G500" s="7" t="s">
        <v>1934</v>
      </c>
      <c r="H500" s="7"/>
      <c r="I500" s="7" t="s">
        <v>1935</v>
      </c>
      <c r="J500" s="7"/>
      <c r="K500" s="7"/>
      <c r="L500" s="7"/>
      <c r="M500" s="7"/>
      <c r="N500" s="7"/>
      <c r="O500" s="7" t="s">
        <v>1858</v>
      </c>
      <c r="P500" s="7" t="s">
        <v>73</v>
      </c>
      <c r="Q500" s="7" t="s">
        <v>1859</v>
      </c>
      <c r="R500" s="7" t="s">
        <v>1860</v>
      </c>
    </row>
    <row r="501" customFormat="false" ht="34.5" hidden="false" customHeight="true" outlineLevel="0" collapsed="false">
      <c r="A501" s="7" t="s">
        <v>1936</v>
      </c>
      <c r="B501" s="7" t="s">
        <v>301</v>
      </c>
      <c r="C501" s="7" t="s">
        <v>727</v>
      </c>
      <c r="D501" s="7" t="s">
        <v>152</v>
      </c>
      <c r="E501" s="7" t="s">
        <v>62</v>
      </c>
      <c r="F501" s="7" t="s">
        <v>1937</v>
      </c>
      <c r="G501" s="7" t="s">
        <v>1938</v>
      </c>
      <c r="H501" s="7"/>
      <c r="I501" s="7" t="s">
        <v>1939</v>
      </c>
      <c r="J501" s="7"/>
      <c r="K501" s="7"/>
      <c r="L501" s="7"/>
      <c r="M501" s="7"/>
      <c r="N501" s="7"/>
      <c r="O501" s="7" t="s">
        <v>1858</v>
      </c>
      <c r="P501" s="7" t="s">
        <v>73</v>
      </c>
      <c r="Q501" s="7" t="s">
        <v>1859</v>
      </c>
      <c r="R501" s="7" t="s">
        <v>1860</v>
      </c>
    </row>
    <row r="502" customFormat="false" ht="34.5" hidden="false" customHeight="true" outlineLevel="0" collapsed="false">
      <c r="A502" s="7" t="s">
        <v>1940</v>
      </c>
      <c r="B502" s="7" t="s">
        <v>303</v>
      </c>
      <c r="C502" s="7" t="s">
        <v>727</v>
      </c>
      <c r="D502" s="7" t="s">
        <v>152</v>
      </c>
      <c r="E502" s="7" t="s">
        <v>62</v>
      </c>
      <c r="F502" s="7" t="s">
        <v>1865</v>
      </c>
      <c r="G502" s="7" t="s">
        <v>1941</v>
      </c>
      <c r="H502" s="7"/>
      <c r="I502" s="7" t="s">
        <v>1942</v>
      </c>
      <c r="J502" s="7"/>
      <c r="K502" s="7"/>
      <c r="L502" s="7"/>
      <c r="M502" s="7"/>
      <c r="N502" s="7"/>
      <c r="O502" s="7" t="s">
        <v>1858</v>
      </c>
      <c r="P502" s="7" t="s">
        <v>73</v>
      </c>
      <c r="Q502" s="7" t="s">
        <v>1859</v>
      </c>
      <c r="R502" s="7" t="s">
        <v>1860</v>
      </c>
    </row>
    <row r="503" customFormat="false" ht="34.5" hidden="false" customHeight="true" outlineLevel="0" collapsed="false">
      <c r="A503" s="7" t="s">
        <v>1943</v>
      </c>
      <c r="B503" s="7" t="s">
        <v>308</v>
      </c>
      <c r="C503" s="7" t="s">
        <v>727</v>
      </c>
      <c r="D503" s="7" t="s">
        <v>152</v>
      </c>
      <c r="E503" s="7" t="s">
        <v>62</v>
      </c>
      <c r="F503" s="7" t="s">
        <v>1944</v>
      </c>
      <c r="G503" s="7" t="s">
        <v>1945</v>
      </c>
      <c r="H503" s="7"/>
      <c r="I503" s="7" t="s">
        <v>1939</v>
      </c>
      <c r="J503" s="7"/>
      <c r="K503" s="7"/>
      <c r="L503" s="7"/>
      <c r="M503" s="7"/>
      <c r="N503" s="7"/>
      <c r="O503" s="7" t="s">
        <v>1858</v>
      </c>
      <c r="P503" s="7" t="s">
        <v>73</v>
      </c>
      <c r="Q503" s="7" t="s">
        <v>1859</v>
      </c>
      <c r="R503" s="7" t="s">
        <v>1860</v>
      </c>
    </row>
    <row r="504" customFormat="false" ht="34.5" hidden="false" customHeight="true" outlineLevel="0" collapsed="false">
      <c r="A504" s="7" t="s">
        <v>1946</v>
      </c>
      <c r="B504" s="7" t="s">
        <v>331</v>
      </c>
      <c r="C504" s="7" t="s">
        <v>727</v>
      </c>
      <c r="D504" s="7" t="s">
        <v>152</v>
      </c>
      <c r="E504" s="7" t="s">
        <v>62</v>
      </c>
      <c r="F504" s="7" t="s">
        <v>1883</v>
      </c>
      <c r="G504" s="7" t="s">
        <v>1947</v>
      </c>
      <c r="H504" s="7"/>
      <c r="I504" s="7" t="s">
        <v>1948</v>
      </c>
      <c r="J504" s="7"/>
      <c r="K504" s="7"/>
      <c r="L504" s="7"/>
      <c r="M504" s="7"/>
      <c r="N504" s="7"/>
      <c r="O504" s="7" t="s">
        <v>1858</v>
      </c>
      <c r="P504" s="7" t="s">
        <v>73</v>
      </c>
      <c r="Q504" s="7" t="s">
        <v>1859</v>
      </c>
      <c r="R504" s="7" t="s">
        <v>1860</v>
      </c>
    </row>
    <row r="505" customFormat="false" ht="34.5" hidden="false" customHeight="true" outlineLevel="0" collapsed="false">
      <c r="A505" s="7" t="s">
        <v>1949</v>
      </c>
      <c r="B505" s="7" t="s">
        <v>334</v>
      </c>
      <c r="C505" s="7" t="s">
        <v>727</v>
      </c>
      <c r="D505" s="7" t="s">
        <v>152</v>
      </c>
      <c r="E505" s="7" t="s">
        <v>62</v>
      </c>
      <c r="F505" s="7" t="s">
        <v>1950</v>
      </c>
      <c r="G505" s="7" t="s">
        <v>1951</v>
      </c>
      <c r="H505" s="7"/>
      <c r="I505" s="7" t="s">
        <v>1952</v>
      </c>
      <c r="J505" s="7"/>
      <c r="K505" s="7"/>
      <c r="L505" s="7"/>
      <c r="M505" s="7"/>
      <c r="N505" s="7"/>
      <c r="O505" s="7" t="s">
        <v>1858</v>
      </c>
      <c r="P505" s="7" t="s">
        <v>70</v>
      </c>
      <c r="Q505" s="7" t="s">
        <v>1953</v>
      </c>
      <c r="R505" s="7" t="s">
        <v>1954</v>
      </c>
    </row>
    <row r="506" customFormat="false" ht="34.5" hidden="false" customHeight="true" outlineLevel="0" collapsed="false">
      <c r="A506" s="7" t="s">
        <v>1955</v>
      </c>
      <c r="B506" s="7" t="s">
        <v>340</v>
      </c>
      <c r="C506" s="7" t="s">
        <v>727</v>
      </c>
      <c r="D506" s="7" t="s">
        <v>152</v>
      </c>
      <c r="E506" s="7" t="s">
        <v>62</v>
      </c>
      <c r="F506" s="7" t="s">
        <v>1855</v>
      </c>
      <c r="G506" s="7" t="s">
        <v>1956</v>
      </c>
      <c r="H506" s="7"/>
      <c r="I506" s="7" t="s">
        <v>1957</v>
      </c>
      <c r="J506" s="7"/>
      <c r="K506" s="7"/>
      <c r="L506" s="7"/>
      <c r="M506" s="7"/>
      <c r="N506" s="7"/>
      <c r="O506" s="7" t="s">
        <v>1858</v>
      </c>
      <c r="P506" s="7" t="s">
        <v>73</v>
      </c>
      <c r="Q506" s="7" t="s">
        <v>1859</v>
      </c>
      <c r="R506" s="7" t="s">
        <v>1860</v>
      </c>
    </row>
    <row r="507" customFormat="false" ht="34.5" hidden="false" customHeight="true" outlineLevel="0" collapsed="false">
      <c r="A507" s="7" t="s">
        <v>1958</v>
      </c>
      <c r="B507" s="7" t="s">
        <v>345</v>
      </c>
      <c r="C507" s="7" t="s">
        <v>727</v>
      </c>
      <c r="D507" s="7" t="s">
        <v>152</v>
      </c>
      <c r="E507" s="7" t="s">
        <v>62</v>
      </c>
      <c r="F507" s="7" t="s">
        <v>1855</v>
      </c>
      <c r="G507" s="7" t="s">
        <v>1959</v>
      </c>
      <c r="H507" s="7"/>
      <c r="I507" s="7" t="s">
        <v>1960</v>
      </c>
      <c r="J507" s="7"/>
      <c r="K507" s="7"/>
      <c r="L507" s="7"/>
      <c r="M507" s="7"/>
      <c r="N507" s="7"/>
      <c r="O507" s="7" t="s">
        <v>1858</v>
      </c>
      <c r="P507" s="7" t="s">
        <v>73</v>
      </c>
      <c r="Q507" s="7" t="s">
        <v>1859</v>
      </c>
      <c r="R507" s="7" t="s">
        <v>1860</v>
      </c>
    </row>
    <row r="508" customFormat="false" ht="45.75" hidden="false" customHeight="true" outlineLevel="0" collapsed="false">
      <c r="A508" s="7" t="s">
        <v>1961</v>
      </c>
      <c r="B508" s="7" t="s">
        <v>348</v>
      </c>
      <c r="C508" s="7" t="s">
        <v>727</v>
      </c>
      <c r="D508" s="7" t="s">
        <v>152</v>
      </c>
      <c r="E508" s="7" t="s">
        <v>62</v>
      </c>
      <c r="F508" s="7" t="s">
        <v>1962</v>
      </c>
      <c r="G508" s="7" t="s">
        <v>1962</v>
      </c>
      <c r="H508" s="7"/>
      <c r="I508" s="7" t="s">
        <v>1963</v>
      </c>
      <c r="J508" s="7"/>
      <c r="K508" s="7"/>
      <c r="L508" s="7"/>
      <c r="M508" s="7"/>
      <c r="N508" s="7"/>
      <c r="O508" s="7" t="s">
        <v>1858</v>
      </c>
      <c r="P508" s="7" t="s">
        <v>73</v>
      </c>
      <c r="Q508" s="7" t="s">
        <v>1964</v>
      </c>
      <c r="R508" s="7" t="s">
        <v>1965</v>
      </c>
    </row>
    <row r="509" customFormat="false" ht="34.5" hidden="false" customHeight="true" outlineLevel="0" collapsed="false">
      <c r="A509" s="7" t="s">
        <v>1966</v>
      </c>
      <c r="B509" s="7" t="s">
        <v>357</v>
      </c>
      <c r="C509" s="7" t="s">
        <v>727</v>
      </c>
      <c r="D509" s="7" t="s">
        <v>152</v>
      </c>
      <c r="E509" s="7" t="s">
        <v>62</v>
      </c>
      <c r="F509" s="7" t="s">
        <v>1904</v>
      </c>
      <c r="G509" s="7"/>
      <c r="H509" s="7"/>
      <c r="I509" s="7" t="s">
        <v>1967</v>
      </c>
      <c r="J509" s="7"/>
      <c r="K509" s="7"/>
      <c r="L509" s="7"/>
      <c r="M509" s="7"/>
      <c r="N509" s="7"/>
      <c r="O509" s="7" t="s">
        <v>1858</v>
      </c>
      <c r="P509" s="7" t="s">
        <v>76</v>
      </c>
      <c r="Q509" s="7" t="s">
        <v>1898</v>
      </c>
      <c r="R509" s="7" t="s">
        <v>1899</v>
      </c>
    </row>
    <row r="510" customFormat="false" ht="34.5" hidden="false" customHeight="true" outlineLevel="0" collapsed="false">
      <c r="A510" s="7" t="s">
        <v>1968</v>
      </c>
      <c r="B510" s="7" t="s">
        <v>364</v>
      </c>
      <c r="C510" s="7" t="s">
        <v>727</v>
      </c>
      <c r="D510" s="7" t="s">
        <v>152</v>
      </c>
      <c r="E510" s="7" t="s">
        <v>62</v>
      </c>
      <c r="F510" s="7" t="s">
        <v>1969</v>
      </c>
      <c r="G510" s="7" t="s">
        <v>1970</v>
      </c>
      <c r="H510" s="7"/>
      <c r="I510" s="7" t="s">
        <v>1971</v>
      </c>
      <c r="J510" s="7"/>
      <c r="K510" s="7"/>
      <c r="L510" s="7"/>
      <c r="M510" s="7"/>
      <c r="N510" s="7"/>
      <c r="O510" s="7" t="s">
        <v>1858</v>
      </c>
      <c r="P510" s="7" t="s">
        <v>73</v>
      </c>
      <c r="Q510" s="7" t="s">
        <v>1859</v>
      </c>
      <c r="R510" s="7" t="s">
        <v>1860</v>
      </c>
    </row>
    <row r="511" customFormat="false" ht="34.5" hidden="false" customHeight="true" outlineLevel="0" collapsed="false">
      <c r="A511" s="7" t="s">
        <v>1972</v>
      </c>
      <c r="B511" s="7" t="s">
        <v>378</v>
      </c>
      <c r="C511" s="7" t="s">
        <v>727</v>
      </c>
      <c r="D511" s="7" t="s">
        <v>152</v>
      </c>
      <c r="E511" s="7" t="s">
        <v>62</v>
      </c>
      <c r="F511" s="7" t="s">
        <v>1865</v>
      </c>
      <c r="G511" s="7" t="s">
        <v>1973</v>
      </c>
      <c r="H511" s="7"/>
      <c r="I511" s="7" t="s">
        <v>1974</v>
      </c>
      <c r="J511" s="7"/>
      <c r="K511" s="7"/>
      <c r="L511" s="7"/>
      <c r="M511" s="7"/>
      <c r="N511" s="7"/>
      <c r="O511" s="7" t="s">
        <v>1858</v>
      </c>
      <c r="P511" s="7" t="s">
        <v>73</v>
      </c>
      <c r="Q511" s="7" t="s">
        <v>1859</v>
      </c>
      <c r="R511" s="7" t="s">
        <v>1860</v>
      </c>
    </row>
    <row r="512" customFormat="false" ht="34.5" hidden="false" customHeight="true" outlineLevel="0" collapsed="false">
      <c r="A512" s="7" t="s">
        <v>1975</v>
      </c>
      <c r="B512" s="7" t="s">
        <v>389</v>
      </c>
      <c r="C512" s="7" t="s">
        <v>727</v>
      </c>
      <c r="D512" s="7" t="s">
        <v>152</v>
      </c>
      <c r="E512" s="7" t="s">
        <v>62</v>
      </c>
      <c r="F512" s="7" t="s">
        <v>1855</v>
      </c>
      <c r="G512" s="7" t="s">
        <v>1976</v>
      </c>
      <c r="H512" s="7"/>
      <c r="I512" s="7" t="s">
        <v>1977</v>
      </c>
      <c r="J512" s="7"/>
      <c r="K512" s="7"/>
      <c r="L512" s="7"/>
      <c r="M512" s="7"/>
      <c r="N512" s="7"/>
      <c r="O512" s="7" t="s">
        <v>1858</v>
      </c>
      <c r="P512" s="7" t="s">
        <v>73</v>
      </c>
      <c r="Q512" s="7" t="s">
        <v>1859</v>
      </c>
      <c r="R512" s="7" t="s">
        <v>1860</v>
      </c>
    </row>
    <row r="513" customFormat="false" ht="34.5" hidden="false" customHeight="true" outlineLevel="0" collapsed="false">
      <c r="A513" s="7" t="s">
        <v>1978</v>
      </c>
      <c r="B513" s="7" t="s">
        <v>391</v>
      </c>
      <c r="C513" s="7" t="s">
        <v>727</v>
      </c>
      <c r="D513" s="7" t="s">
        <v>152</v>
      </c>
      <c r="E513" s="7" t="s">
        <v>62</v>
      </c>
      <c r="F513" s="7" t="s">
        <v>1855</v>
      </c>
      <c r="G513" s="7" t="s">
        <v>1979</v>
      </c>
      <c r="H513" s="7"/>
      <c r="I513" s="7" t="s">
        <v>1980</v>
      </c>
      <c r="J513" s="7"/>
      <c r="K513" s="7"/>
      <c r="L513" s="7"/>
      <c r="M513" s="7"/>
      <c r="N513" s="7"/>
      <c r="O513" s="7" t="s">
        <v>1858</v>
      </c>
      <c r="P513" s="7" t="s">
        <v>73</v>
      </c>
      <c r="Q513" s="7" t="s">
        <v>1859</v>
      </c>
      <c r="R513" s="7" t="s">
        <v>1860</v>
      </c>
    </row>
    <row r="514" customFormat="false" ht="34.5" hidden="false" customHeight="true" outlineLevel="0" collapsed="false">
      <c r="A514" s="7" t="s">
        <v>1981</v>
      </c>
      <c r="B514" s="7" t="s">
        <v>394</v>
      </c>
      <c r="C514" s="7" t="s">
        <v>727</v>
      </c>
      <c r="D514" s="7" t="s">
        <v>152</v>
      </c>
      <c r="E514" s="7" t="s">
        <v>62</v>
      </c>
      <c r="F514" s="7" t="s">
        <v>1873</v>
      </c>
      <c r="G514" s="7" t="s">
        <v>1982</v>
      </c>
      <c r="H514" s="7"/>
      <c r="I514" s="7" t="s">
        <v>1983</v>
      </c>
      <c r="J514" s="7"/>
      <c r="K514" s="7"/>
      <c r="L514" s="7"/>
      <c r="M514" s="7"/>
      <c r="N514" s="7"/>
      <c r="O514" s="7" t="s">
        <v>1858</v>
      </c>
      <c r="P514" s="7" t="s">
        <v>73</v>
      </c>
      <c r="Q514" s="7" t="s">
        <v>1859</v>
      </c>
      <c r="R514" s="7" t="s">
        <v>1860</v>
      </c>
    </row>
    <row r="515" customFormat="false" ht="34.5" hidden="false" customHeight="true" outlineLevel="0" collapsed="false">
      <c r="A515" s="7" t="s">
        <v>1984</v>
      </c>
      <c r="B515" s="7" t="s">
        <v>401</v>
      </c>
      <c r="C515" s="7" t="s">
        <v>727</v>
      </c>
      <c r="D515" s="7" t="s">
        <v>152</v>
      </c>
      <c r="E515" s="7" t="s">
        <v>62</v>
      </c>
      <c r="F515" s="7" t="s">
        <v>1985</v>
      </c>
      <c r="G515" s="7" t="s">
        <v>1986</v>
      </c>
      <c r="H515" s="7"/>
      <c r="I515" s="7" t="s">
        <v>1987</v>
      </c>
      <c r="J515" s="7"/>
      <c r="K515" s="7"/>
      <c r="L515" s="7"/>
      <c r="M515" s="7"/>
      <c r="N515" s="7"/>
      <c r="O515" s="7" t="s">
        <v>1858</v>
      </c>
      <c r="P515" s="7" t="s">
        <v>73</v>
      </c>
      <c r="Q515" s="7" t="s">
        <v>1859</v>
      </c>
      <c r="R515" s="7" t="s">
        <v>1860</v>
      </c>
    </row>
    <row r="516" customFormat="false" ht="34.5" hidden="false" customHeight="true" outlineLevel="0" collapsed="false">
      <c r="A516" s="7" t="s">
        <v>1988</v>
      </c>
      <c r="B516" s="7" t="s">
        <v>527</v>
      </c>
      <c r="C516" s="7" t="s">
        <v>727</v>
      </c>
      <c r="D516" s="7" t="s">
        <v>152</v>
      </c>
      <c r="E516" s="7" t="s">
        <v>62</v>
      </c>
      <c r="F516" s="7" t="s">
        <v>1989</v>
      </c>
      <c r="G516" s="7" t="s">
        <v>1990</v>
      </c>
      <c r="H516" s="7"/>
      <c r="I516" s="7" t="s">
        <v>1991</v>
      </c>
      <c r="J516" s="7"/>
      <c r="K516" s="7"/>
      <c r="L516" s="7"/>
      <c r="M516" s="7"/>
      <c r="N516" s="7"/>
      <c r="O516" s="7" t="s">
        <v>1858</v>
      </c>
      <c r="P516" s="7" t="s">
        <v>73</v>
      </c>
      <c r="Q516" s="7" t="s">
        <v>1859</v>
      </c>
      <c r="R516" s="7" t="s">
        <v>1860</v>
      </c>
    </row>
    <row r="517" customFormat="false" ht="34.5" hidden="false" customHeight="true" outlineLevel="0" collapsed="false">
      <c r="A517" s="7" t="s">
        <v>1992</v>
      </c>
      <c r="B517" s="7" t="s">
        <v>404</v>
      </c>
      <c r="C517" s="7" t="s">
        <v>727</v>
      </c>
      <c r="D517" s="7" t="s">
        <v>152</v>
      </c>
      <c r="E517" s="7" t="s">
        <v>62</v>
      </c>
      <c r="F517" s="7" t="s">
        <v>1865</v>
      </c>
      <c r="G517" s="7" t="s">
        <v>1993</v>
      </c>
      <c r="H517" s="7"/>
      <c r="I517" s="7" t="s">
        <v>1994</v>
      </c>
      <c r="J517" s="7"/>
      <c r="K517" s="7"/>
      <c r="L517" s="7"/>
      <c r="M517" s="7"/>
      <c r="N517" s="7"/>
      <c r="O517" s="7" t="s">
        <v>1858</v>
      </c>
      <c r="P517" s="7" t="s">
        <v>73</v>
      </c>
      <c r="Q517" s="7" t="s">
        <v>1859</v>
      </c>
      <c r="R517" s="7" t="s">
        <v>1860</v>
      </c>
    </row>
    <row r="518" customFormat="false" ht="34.5" hidden="false" customHeight="true" outlineLevel="0" collapsed="false">
      <c r="A518" s="7" t="s">
        <v>1995</v>
      </c>
      <c r="B518" s="7" t="s">
        <v>412</v>
      </c>
      <c r="C518" s="7" t="s">
        <v>727</v>
      </c>
      <c r="D518" s="7" t="s">
        <v>152</v>
      </c>
      <c r="E518" s="7" t="s">
        <v>62</v>
      </c>
      <c r="F518" s="7" t="s">
        <v>1996</v>
      </c>
      <c r="G518" s="7"/>
      <c r="H518" s="7"/>
      <c r="I518" s="7" t="s">
        <v>1997</v>
      </c>
      <c r="J518" s="7"/>
      <c r="K518" s="7"/>
      <c r="L518" s="7"/>
      <c r="M518" s="7"/>
      <c r="N518" s="7"/>
      <c r="O518" s="7" t="s">
        <v>1858</v>
      </c>
      <c r="P518" s="7" t="s">
        <v>76</v>
      </c>
      <c r="Q518" s="7" t="s">
        <v>1898</v>
      </c>
      <c r="R518" s="7" t="s">
        <v>1899</v>
      </c>
    </row>
    <row r="519" customFormat="false" ht="34.5" hidden="false" customHeight="true" outlineLevel="0" collapsed="false">
      <c r="A519" s="7" t="s">
        <v>1998</v>
      </c>
      <c r="B519" s="7" t="s">
        <v>414</v>
      </c>
      <c r="C519" s="7" t="s">
        <v>727</v>
      </c>
      <c r="D519" s="7" t="s">
        <v>152</v>
      </c>
      <c r="E519" s="7" t="s">
        <v>62</v>
      </c>
      <c r="F519" s="7" t="s">
        <v>1865</v>
      </c>
      <c r="G519" s="7" t="s">
        <v>1999</v>
      </c>
      <c r="H519" s="7"/>
      <c r="I519" s="7" t="s">
        <v>2000</v>
      </c>
      <c r="J519" s="7"/>
      <c r="K519" s="7"/>
      <c r="L519" s="7"/>
      <c r="M519" s="7"/>
      <c r="N519" s="7"/>
      <c r="O519" s="7" t="s">
        <v>1858</v>
      </c>
      <c r="P519" s="7" t="s">
        <v>73</v>
      </c>
      <c r="Q519" s="7" t="s">
        <v>1859</v>
      </c>
      <c r="R519" s="7" t="s">
        <v>1860</v>
      </c>
    </row>
    <row r="520" customFormat="false" ht="34.5" hidden="false" customHeight="true" outlineLevel="0" collapsed="false">
      <c r="A520" s="7" t="s">
        <v>2001</v>
      </c>
      <c r="B520" s="7" t="s">
        <v>416</v>
      </c>
      <c r="C520" s="7" t="s">
        <v>727</v>
      </c>
      <c r="D520" s="7" t="s">
        <v>152</v>
      </c>
      <c r="E520" s="7" t="s">
        <v>62</v>
      </c>
      <c r="F520" s="7" t="s">
        <v>1996</v>
      </c>
      <c r="G520" s="7"/>
      <c r="H520" s="7"/>
      <c r="I520" s="7" t="s">
        <v>2002</v>
      </c>
      <c r="J520" s="7"/>
      <c r="K520" s="7"/>
      <c r="L520" s="7"/>
      <c r="M520" s="7"/>
      <c r="N520" s="7"/>
      <c r="O520" s="7" t="s">
        <v>1858</v>
      </c>
      <c r="P520" s="7" t="s">
        <v>76</v>
      </c>
      <c r="Q520" s="7" t="s">
        <v>1898</v>
      </c>
      <c r="R520" s="7" t="s">
        <v>1899</v>
      </c>
    </row>
    <row r="521" customFormat="false" ht="45.75" hidden="false" customHeight="true" outlineLevel="0" collapsed="false">
      <c r="A521" s="7" t="s">
        <v>2003</v>
      </c>
      <c r="B521" s="7" t="s">
        <v>418</v>
      </c>
      <c r="C521" s="7" t="s">
        <v>727</v>
      </c>
      <c r="D521" s="7" t="s">
        <v>152</v>
      </c>
      <c r="E521" s="7" t="s">
        <v>62</v>
      </c>
      <c r="F521" s="7" t="s">
        <v>2004</v>
      </c>
      <c r="G521" s="7" t="s">
        <v>2004</v>
      </c>
      <c r="H521" s="7"/>
      <c r="I521" s="7" t="s">
        <v>2005</v>
      </c>
      <c r="J521" s="7"/>
      <c r="K521" s="7"/>
      <c r="L521" s="7"/>
      <c r="M521" s="7"/>
      <c r="N521" s="7"/>
      <c r="O521" s="7" t="s">
        <v>1858</v>
      </c>
      <c r="P521" s="7" t="s">
        <v>70</v>
      </c>
      <c r="Q521" s="7" t="s">
        <v>2006</v>
      </c>
      <c r="R521" s="7" t="s">
        <v>2007</v>
      </c>
    </row>
    <row r="522" customFormat="false" ht="34.5" hidden="false" customHeight="true" outlineLevel="0" collapsed="false">
      <c r="A522" s="7" t="s">
        <v>2008</v>
      </c>
      <c r="B522" s="7" t="s">
        <v>420</v>
      </c>
      <c r="C522" s="7" t="s">
        <v>727</v>
      </c>
      <c r="D522" s="7" t="s">
        <v>152</v>
      </c>
      <c r="E522" s="7" t="s">
        <v>62</v>
      </c>
      <c r="F522" s="7" t="s">
        <v>2009</v>
      </c>
      <c r="G522" s="7" t="s">
        <v>2010</v>
      </c>
      <c r="H522" s="7"/>
      <c r="I522" s="7" t="s">
        <v>2011</v>
      </c>
      <c r="J522" s="7"/>
      <c r="K522" s="7"/>
      <c r="L522" s="7"/>
      <c r="M522" s="7"/>
      <c r="N522" s="7"/>
      <c r="O522" s="7" t="s">
        <v>1858</v>
      </c>
      <c r="P522" s="7" t="s">
        <v>73</v>
      </c>
      <c r="Q522" s="7" t="s">
        <v>1859</v>
      </c>
      <c r="R522" s="7" t="s">
        <v>1860</v>
      </c>
    </row>
    <row r="523" customFormat="false" ht="34.5" hidden="false" customHeight="true" outlineLevel="0" collapsed="false">
      <c r="A523" s="7" t="s">
        <v>2012</v>
      </c>
      <c r="B523" s="7" t="s">
        <v>427</v>
      </c>
      <c r="C523" s="7" t="s">
        <v>727</v>
      </c>
      <c r="D523" s="7" t="s">
        <v>152</v>
      </c>
      <c r="E523" s="7" t="s">
        <v>62</v>
      </c>
      <c r="F523" s="7" t="s">
        <v>1855</v>
      </c>
      <c r="G523" s="7" t="s">
        <v>2013</v>
      </c>
      <c r="H523" s="7"/>
      <c r="I523" s="7" t="s">
        <v>2014</v>
      </c>
      <c r="J523" s="7"/>
      <c r="K523" s="7"/>
      <c r="L523" s="7"/>
      <c r="M523" s="7"/>
      <c r="N523" s="7"/>
      <c r="O523" s="7" t="s">
        <v>1858</v>
      </c>
      <c r="P523" s="7" t="s">
        <v>73</v>
      </c>
      <c r="Q523" s="7" t="s">
        <v>1859</v>
      </c>
      <c r="R523" s="7" t="s">
        <v>1860</v>
      </c>
    </row>
    <row r="524" customFormat="false" ht="45.75" hidden="false" customHeight="true" outlineLevel="0" collapsed="false">
      <c r="A524" s="7" t="s">
        <v>2015</v>
      </c>
      <c r="B524" s="7" t="s">
        <v>429</v>
      </c>
      <c r="C524" s="7" t="s">
        <v>727</v>
      </c>
      <c r="D524" s="7" t="s">
        <v>152</v>
      </c>
      <c r="E524" s="7" t="s">
        <v>62</v>
      </c>
      <c r="F524" s="7" t="s">
        <v>1855</v>
      </c>
      <c r="G524" s="7" t="s">
        <v>2016</v>
      </c>
      <c r="H524" s="7"/>
      <c r="I524" s="7" t="s">
        <v>1928</v>
      </c>
      <c r="J524" s="7"/>
      <c r="K524" s="7"/>
      <c r="L524" s="7"/>
      <c r="M524" s="7"/>
      <c r="N524" s="7"/>
      <c r="O524" s="7" t="s">
        <v>1858</v>
      </c>
      <c r="P524" s="7" t="s">
        <v>73</v>
      </c>
      <c r="Q524" s="7" t="s">
        <v>1859</v>
      </c>
      <c r="R524" s="7" t="s">
        <v>1860</v>
      </c>
    </row>
    <row r="525" customFormat="false" ht="34.5" hidden="false" customHeight="true" outlineLevel="0" collapsed="false">
      <c r="A525" s="7" t="s">
        <v>2017</v>
      </c>
      <c r="B525" s="7" t="s">
        <v>431</v>
      </c>
      <c r="C525" s="7" t="s">
        <v>727</v>
      </c>
      <c r="D525" s="7" t="s">
        <v>152</v>
      </c>
      <c r="E525" s="7" t="s">
        <v>62</v>
      </c>
      <c r="F525" s="7" t="s">
        <v>2018</v>
      </c>
      <c r="G525" s="7" t="s">
        <v>2019</v>
      </c>
      <c r="H525" s="7"/>
      <c r="I525" s="7" t="s">
        <v>2020</v>
      </c>
      <c r="J525" s="7"/>
      <c r="K525" s="7"/>
      <c r="L525" s="7"/>
      <c r="M525" s="7"/>
      <c r="N525" s="7"/>
      <c r="O525" s="7" t="s">
        <v>1858</v>
      </c>
      <c r="P525" s="7" t="s">
        <v>73</v>
      </c>
      <c r="Q525" s="7" t="s">
        <v>1859</v>
      </c>
      <c r="R525" s="7" t="s">
        <v>1860</v>
      </c>
    </row>
    <row r="526" customFormat="false" ht="34.5" hidden="false" customHeight="true" outlineLevel="0" collapsed="false">
      <c r="A526" s="7" t="s">
        <v>2021</v>
      </c>
      <c r="B526" s="7" t="s">
        <v>434</v>
      </c>
      <c r="C526" s="7" t="s">
        <v>727</v>
      </c>
      <c r="D526" s="7" t="s">
        <v>152</v>
      </c>
      <c r="E526" s="7" t="s">
        <v>62</v>
      </c>
      <c r="F526" s="7" t="s">
        <v>1883</v>
      </c>
      <c r="G526" s="7" t="s">
        <v>2022</v>
      </c>
      <c r="H526" s="7"/>
      <c r="I526" s="7" t="s">
        <v>2023</v>
      </c>
      <c r="J526" s="7"/>
      <c r="K526" s="7"/>
      <c r="L526" s="7"/>
      <c r="M526" s="7"/>
      <c r="N526" s="7"/>
      <c r="O526" s="7" t="s">
        <v>1858</v>
      </c>
      <c r="P526" s="7" t="s">
        <v>73</v>
      </c>
      <c r="Q526" s="7" t="s">
        <v>1859</v>
      </c>
      <c r="R526" s="7" t="s">
        <v>1860</v>
      </c>
    </row>
    <row r="527" customFormat="false" ht="34.5" hidden="false" customHeight="true" outlineLevel="0" collapsed="false">
      <c r="A527" s="7" t="s">
        <v>2024</v>
      </c>
      <c r="B527" s="7" t="s">
        <v>442</v>
      </c>
      <c r="C527" s="7" t="s">
        <v>727</v>
      </c>
      <c r="D527" s="7" t="s">
        <v>152</v>
      </c>
      <c r="E527" s="7" t="s">
        <v>62</v>
      </c>
      <c r="F527" s="7" t="s">
        <v>1855</v>
      </c>
      <c r="G527" s="7" t="s">
        <v>2025</v>
      </c>
      <c r="H527" s="7"/>
      <c r="I527" s="7" t="s">
        <v>2026</v>
      </c>
      <c r="J527" s="7"/>
      <c r="K527" s="7"/>
      <c r="L527" s="7"/>
      <c r="M527" s="7"/>
      <c r="N527" s="7"/>
      <c r="O527" s="7" t="s">
        <v>1858</v>
      </c>
      <c r="P527" s="7" t="s">
        <v>73</v>
      </c>
      <c r="Q527" s="7" t="s">
        <v>1859</v>
      </c>
      <c r="R527" s="7" t="s">
        <v>1860</v>
      </c>
    </row>
    <row r="528" customFormat="false" ht="34.5" hidden="false" customHeight="true" outlineLevel="0" collapsed="false">
      <c r="A528" s="7" t="s">
        <v>2027</v>
      </c>
      <c r="B528" s="7" t="s">
        <v>452</v>
      </c>
      <c r="C528" s="7" t="s">
        <v>727</v>
      </c>
      <c r="D528" s="7" t="s">
        <v>152</v>
      </c>
      <c r="E528" s="7" t="s">
        <v>62</v>
      </c>
      <c r="F528" s="7" t="s">
        <v>1865</v>
      </c>
      <c r="G528" s="7" t="s">
        <v>2028</v>
      </c>
      <c r="H528" s="7"/>
      <c r="I528" s="7" t="s">
        <v>1867</v>
      </c>
      <c r="J528" s="7"/>
      <c r="K528" s="7"/>
      <c r="L528" s="7"/>
      <c r="M528" s="7"/>
      <c r="N528" s="7"/>
      <c r="O528" s="7" t="s">
        <v>1858</v>
      </c>
      <c r="P528" s="7" t="s">
        <v>73</v>
      </c>
      <c r="Q528" s="7" t="s">
        <v>1859</v>
      </c>
      <c r="R528" s="7" t="s">
        <v>1860</v>
      </c>
    </row>
    <row r="529" customFormat="false" ht="34.5" hidden="false" customHeight="true" outlineLevel="0" collapsed="false">
      <c r="A529" s="7" t="s">
        <v>2029</v>
      </c>
      <c r="B529" s="7" t="s">
        <v>476</v>
      </c>
      <c r="C529" s="7" t="s">
        <v>727</v>
      </c>
      <c r="D529" s="7" t="s">
        <v>152</v>
      </c>
      <c r="E529" s="7" t="s">
        <v>62</v>
      </c>
      <c r="F529" s="7" t="s">
        <v>2030</v>
      </c>
      <c r="G529" s="7" t="s">
        <v>2031</v>
      </c>
      <c r="H529" s="7"/>
      <c r="I529" s="7" t="s">
        <v>2032</v>
      </c>
      <c r="J529" s="7"/>
      <c r="K529" s="7"/>
      <c r="L529" s="7"/>
      <c r="M529" s="7"/>
      <c r="N529" s="7"/>
      <c r="O529" s="7" t="s">
        <v>1858</v>
      </c>
      <c r="P529" s="7" t="s">
        <v>73</v>
      </c>
      <c r="Q529" s="7" t="s">
        <v>1859</v>
      </c>
      <c r="R529" s="7" t="s">
        <v>1860</v>
      </c>
    </row>
    <row r="530" customFormat="false" ht="34.5" hidden="false" customHeight="true" outlineLevel="0" collapsed="false">
      <c r="A530" s="7" t="s">
        <v>2033</v>
      </c>
      <c r="B530" s="7" t="s">
        <v>484</v>
      </c>
      <c r="C530" s="7" t="s">
        <v>727</v>
      </c>
      <c r="D530" s="7" t="s">
        <v>152</v>
      </c>
      <c r="E530" s="7" t="s">
        <v>62</v>
      </c>
      <c r="F530" s="7" t="s">
        <v>1855</v>
      </c>
      <c r="G530" s="7" t="s">
        <v>2034</v>
      </c>
      <c r="H530" s="7"/>
      <c r="I530" s="7" t="s">
        <v>2035</v>
      </c>
      <c r="J530" s="7"/>
      <c r="K530" s="7"/>
      <c r="L530" s="7"/>
      <c r="M530" s="7"/>
      <c r="N530" s="7"/>
      <c r="O530" s="7" t="s">
        <v>1858</v>
      </c>
      <c r="P530" s="7" t="s">
        <v>73</v>
      </c>
      <c r="Q530" s="7" t="s">
        <v>1859</v>
      </c>
      <c r="R530" s="7" t="s">
        <v>1860</v>
      </c>
    </row>
    <row r="531" customFormat="false" ht="34.5" hidden="false" customHeight="true" outlineLevel="0" collapsed="false">
      <c r="A531" s="7" t="s">
        <v>2036</v>
      </c>
      <c r="B531" s="7" t="s">
        <v>486</v>
      </c>
      <c r="C531" s="7" t="s">
        <v>727</v>
      </c>
      <c r="D531" s="7" t="s">
        <v>152</v>
      </c>
      <c r="E531" s="7" t="s">
        <v>62</v>
      </c>
      <c r="F531" s="7" t="s">
        <v>2037</v>
      </c>
      <c r="G531" s="7" t="s">
        <v>2038</v>
      </c>
      <c r="H531" s="7"/>
      <c r="I531" s="7" t="s">
        <v>2039</v>
      </c>
      <c r="J531" s="7"/>
      <c r="K531" s="7"/>
      <c r="L531" s="7"/>
      <c r="M531" s="7"/>
      <c r="N531" s="7"/>
      <c r="O531" s="7" t="s">
        <v>1858</v>
      </c>
      <c r="P531" s="7" t="s">
        <v>73</v>
      </c>
      <c r="Q531" s="7" t="s">
        <v>1859</v>
      </c>
      <c r="R531" s="7" t="s">
        <v>1860</v>
      </c>
    </row>
    <row r="532" customFormat="false" ht="34.5" hidden="false" customHeight="true" outlineLevel="0" collapsed="false">
      <c r="A532" s="7" t="s">
        <v>2040</v>
      </c>
      <c r="B532" s="7" t="s">
        <v>488</v>
      </c>
      <c r="C532" s="7" t="s">
        <v>727</v>
      </c>
      <c r="D532" s="7" t="s">
        <v>152</v>
      </c>
      <c r="E532" s="7" t="s">
        <v>62</v>
      </c>
      <c r="F532" s="7" t="s">
        <v>2041</v>
      </c>
      <c r="G532" s="7"/>
      <c r="H532" s="7"/>
      <c r="I532" s="7" t="s">
        <v>2042</v>
      </c>
      <c r="J532" s="7"/>
      <c r="K532" s="7"/>
      <c r="L532" s="7"/>
      <c r="M532" s="7"/>
      <c r="N532" s="7"/>
      <c r="O532" s="7" t="s">
        <v>1858</v>
      </c>
      <c r="P532" s="7" t="s">
        <v>76</v>
      </c>
      <c r="Q532" s="7" t="s">
        <v>1898</v>
      </c>
      <c r="R532" s="7" t="s">
        <v>1899</v>
      </c>
    </row>
    <row r="533" customFormat="false" ht="34.5" hidden="false" customHeight="true" outlineLevel="0" collapsed="false">
      <c r="A533" s="7" t="s">
        <v>2043</v>
      </c>
      <c r="B533" s="7" t="s">
        <v>493</v>
      </c>
      <c r="C533" s="7" t="s">
        <v>727</v>
      </c>
      <c r="D533" s="7" t="s">
        <v>152</v>
      </c>
      <c r="E533" s="7" t="s">
        <v>62</v>
      </c>
      <c r="F533" s="7" t="s">
        <v>2044</v>
      </c>
      <c r="G533" s="7" t="s">
        <v>2044</v>
      </c>
      <c r="H533" s="7"/>
      <c r="I533" s="7" t="s">
        <v>2045</v>
      </c>
      <c r="J533" s="7"/>
      <c r="K533" s="7"/>
      <c r="L533" s="7"/>
      <c r="M533" s="7"/>
      <c r="N533" s="7"/>
      <c r="O533" s="7" t="s">
        <v>1858</v>
      </c>
      <c r="P533" s="7" t="s">
        <v>70</v>
      </c>
      <c r="Q533" s="7" t="s">
        <v>2006</v>
      </c>
      <c r="R533" s="7" t="s">
        <v>2046</v>
      </c>
    </row>
    <row r="534" customFormat="false" ht="34.5" hidden="false" customHeight="true" outlineLevel="0" collapsed="false">
      <c r="A534" s="7" t="s">
        <v>2047</v>
      </c>
      <c r="B534" s="7" t="s">
        <v>508</v>
      </c>
      <c r="C534" s="7" t="s">
        <v>727</v>
      </c>
      <c r="D534" s="7" t="s">
        <v>152</v>
      </c>
      <c r="E534" s="7" t="s">
        <v>62</v>
      </c>
      <c r="F534" s="7" t="s">
        <v>2048</v>
      </c>
      <c r="G534" s="7" t="s">
        <v>2049</v>
      </c>
      <c r="H534" s="7"/>
      <c r="I534" s="7" t="s">
        <v>2050</v>
      </c>
      <c r="J534" s="7"/>
      <c r="K534" s="7"/>
      <c r="L534" s="7"/>
      <c r="M534" s="7"/>
      <c r="N534" s="7"/>
      <c r="O534" s="7" t="s">
        <v>1858</v>
      </c>
      <c r="P534" s="7" t="s">
        <v>73</v>
      </c>
      <c r="Q534" s="7" t="s">
        <v>1859</v>
      </c>
      <c r="R534" s="7" t="s">
        <v>1860</v>
      </c>
    </row>
    <row r="535" customFormat="false" ht="34.5" hidden="false" customHeight="true" outlineLevel="0" collapsed="false">
      <c r="A535" s="7" t="s">
        <v>2051</v>
      </c>
      <c r="B535" s="7" t="s">
        <v>510</v>
      </c>
      <c r="C535" s="7" t="s">
        <v>727</v>
      </c>
      <c r="D535" s="7" t="s">
        <v>152</v>
      </c>
      <c r="E535" s="7" t="s">
        <v>62</v>
      </c>
      <c r="F535" s="7" t="s">
        <v>2052</v>
      </c>
      <c r="G535" s="7"/>
      <c r="H535" s="7"/>
      <c r="I535" s="7" t="s">
        <v>2053</v>
      </c>
      <c r="J535" s="7"/>
      <c r="K535" s="7"/>
      <c r="L535" s="7"/>
      <c r="M535" s="7"/>
      <c r="N535" s="7"/>
      <c r="O535" s="7" t="s">
        <v>1858</v>
      </c>
      <c r="P535" s="7" t="s">
        <v>76</v>
      </c>
      <c r="Q535" s="7" t="s">
        <v>2054</v>
      </c>
      <c r="R535" s="7" t="s">
        <v>2055</v>
      </c>
    </row>
    <row r="536" customFormat="false" ht="34.5" hidden="false" customHeight="true" outlineLevel="0" collapsed="false">
      <c r="A536" s="7" t="s">
        <v>2056</v>
      </c>
      <c r="B536" s="7" t="s">
        <v>515</v>
      </c>
      <c r="C536" s="7" t="s">
        <v>727</v>
      </c>
      <c r="D536" s="7" t="s">
        <v>152</v>
      </c>
      <c r="E536" s="7" t="s">
        <v>62</v>
      </c>
      <c r="F536" s="7" t="s">
        <v>1865</v>
      </c>
      <c r="G536" s="7" t="s">
        <v>2057</v>
      </c>
      <c r="H536" s="7"/>
      <c r="I536" s="7" t="s">
        <v>2058</v>
      </c>
      <c r="J536" s="7"/>
      <c r="K536" s="7"/>
      <c r="L536" s="7"/>
      <c r="M536" s="7"/>
      <c r="N536" s="7"/>
      <c r="O536" s="7" t="s">
        <v>1858</v>
      </c>
      <c r="P536" s="7" t="s">
        <v>73</v>
      </c>
      <c r="Q536" s="7" t="s">
        <v>1859</v>
      </c>
      <c r="R536" s="7" t="s">
        <v>1860</v>
      </c>
    </row>
    <row r="537" customFormat="false" ht="34.5" hidden="false" customHeight="true" outlineLevel="0" collapsed="false">
      <c r="A537" s="7" t="s">
        <v>2059</v>
      </c>
      <c r="B537" s="7" t="s">
        <v>518</v>
      </c>
      <c r="C537" s="7" t="s">
        <v>727</v>
      </c>
      <c r="D537" s="7" t="s">
        <v>152</v>
      </c>
      <c r="E537" s="7" t="s">
        <v>62</v>
      </c>
      <c r="F537" s="7" t="s">
        <v>1896</v>
      </c>
      <c r="G537" s="7" t="s">
        <v>2060</v>
      </c>
      <c r="H537" s="7"/>
      <c r="I537" s="7" t="s">
        <v>2061</v>
      </c>
      <c r="J537" s="7"/>
      <c r="K537" s="7"/>
      <c r="L537" s="7"/>
      <c r="M537" s="7"/>
      <c r="N537" s="7"/>
      <c r="O537" s="7" t="s">
        <v>1858</v>
      </c>
      <c r="P537" s="7" t="s">
        <v>73</v>
      </c>
      <c r="Q537" s="7" t="s">
        <v>1859</v>
      </c>
      <c r="R537" s="7" t="s">
        <v>1860</v>
      </c>
    </row>
    <row r="538" customFormat="false" ht="34.5" hidden="false" customHeight="true" outlineLevel="0" collapsed="false">
      <c r="A538" s="7" t="s">
        <v>2062</v>
      </c>
      <c r="B538" s="7" t="s">
        <v>522</v>
      </c>
      <c r="C538" s="7" t="s">
        <v>727</v>
      </c>
      <c r="D538" s="7" t="s">
        <v>152</v>
      </c>
      <c r="E538" s="7" t="s">
        <v>62</v>
      </c>
      <c r="F538" s="7" t="s">
        <v>1896</v>
      </c>
      <c r="G538" s="7" t="s">
        <v>2063</v>
      </c>
      <c r="H538" s="7"/>
      <c r="I538" s="7" t="s">
        <v>2064</v>
      </c>
      <c r="J538" s="7"/>
      <c r="K538" s="7"/>
      <c r="L538" s="7"/>
      <c r="M538" s="7"/>
      <c r="N538" s="7"/>
      <c r="O538" s="7" t="s">
        <v>1858</v>
      </c>
      <c r="P538" s="7" t="s">
        <v>73</v>
      </c>
      <c r="Q538" s="7" t="s">
        <v>1859</v>
      </c>
      <c r="R538" s="7" t="s">
        <v>1860</v>
      </c>
    </row>
    <row r="539" customFormat="false" ht="34.5" hidden="false" customHeight="true" outlineLevel="0" collapsed="false">
      <c r="A539" s="7" t="s">
        <v>2065</v>
      </c>
      <c r="B539" s="7" t="s">
        <v>537</v>
      </c>
      <c r="C539" s="7" t="s">
        <v>727</v>
      </c>
      <c r="D539" s="7" t="s">
        <v>152</v>
      </c>
      <c r="E539" s="7" t="s">
        <v>62</v>
      </c>
      <c r="F539" s="7" t="s">
        <v>1855</v>
      </c>
      <c r="G539" s="7" t="s">
        <v>2066</v>
      </c>
      <c r="H539" s="7"/>
      <c r="I539" s="7" t="s">
        <v>1977</v>
      </c>
      <c r="J539" s="7"/>
      <c r="K539" s="7"/>
      <c r="L539" s="7"/>
      <c r="M539" s="7"/>
      <c r="N539" s="7"/>
      <c r="O539" s="7" t="s">
        <v>1858</v>
      </c>
      <c r="P539" s="7" t="s">
        <v>73</v>
      </c>
      <c r="Q539" s="7" t="s">
        <v>1859</v>
      </c>
      <c r="R539" s="7" t="s">
        <v>1860</v>
      </c>
    </row>
    <row r="540" customFormat="false" ht="34.5" hidden="false" customHeight="true" outlineLevel="0" collapsed="false">
      <c r="A540" s="7" t="s">
        <v>2067</v>
      </c>
      <c r="B540" s="7" t="s">
        <v>554</v>
      </c>
      <c r="C540" s="7" t="s">
        <v>727</v>
      </c>
      <c r="D540" s="7" t="s">
        <v>152</v>
      </c>
      <c r="E540" s="7" t="s">
        <v>62</v>
      </c>
      <c r="F540" s="7" t="s">
        <v>2068</v>
      </c>
      <c r="G540" s="7" t="s">
        <v>2068</v>
      </c>
      <c r="H540" s="7"/>
      <c r="I540" s="7" t="s">
        <v>2069</v>
      </c>
      <c r="J540" s="7"/>
      <c r="K540" s="7"/>
      <c r="L540" s="7"/>
      <c r="M540" s="7"/>
      <c r="N540" s="7"/>
      <c r="O540" s="7" t="s">
        <v>1858</v>
      </c>
      <c r="P540" s="7" t="s">
        <v>70</v>
      </c>
      <c r="Q540" s="7" t="s">
        <v>2070</v>
      </c>
      <c r="R540" s="7" t="s">
        <v>2071</v>
      </c>
    </row>
    <row r="541" customFormat="false" ht="34.5" hidden="false" customHeight="true" outlineLevel="0" collapsed="false">
      <c r="A541" s="7" t="s">
        <v>2072</v>
      </c>
      <c r="B541" s="7" t="s">
        <v>556</v>
      </c>
      <c r="C541" s="7" t="s">
        <v>727</v>
      </c>
      <c r="D541" s="7" t="s">
        <v>152</v>
      </c>
      <c r="E541" s="7" t="s">
        <v>62</v>
      </c>
      <c r="F541" s="7" t="s">
        <v>2073</v>
      </c>
      <c r="G541" s="7" t="s">
        <v>2074</v>
      </c>
      <c r="H541" s="7"/>
      <c r="I541" s="7" t="s">
        <v>2075</v>
      </c>
      <c r="J541" s="7"/>
      <c r="K541" s="7"/>
      <c r="L541" s="7"/>
      <c r="M541" s="7"/>
      <c r="N541" s="7"/>
      <c r="O541" s="7" t="s">
        <v>1858</v>
      </c>
      <c r="P541" s="7" t="s">
        <v>73</v>
      </c>
      <c r="Q541" s="7" t="s">
        <v>1859</v>
      </c>
      <c r="R541" s="7" t="s">
        <v>1860</v>
      </c>
    </row>
    <row r="542" customFormat="false" ht="34.5" hidden="false" customHeight="true" outlineLevel="0" collapsed="false">
      <c r="A542" s="7" t="s">
        <v>2076</v>
      </c>
      <c r="B542" s="7" t="s">
        <v>558</v>
      </c>
      <c r="C542" s="7" t="s">
        <v>727</v>
      </c>
      <c r="D542" s="7" t="s">
        <v>152</v>
      </c>
      <c r="E542" s="7" t="s">
        <v>62</v>
      </c>
      <c r="F542" s="7" t="s">
        <v>2077</v>
      </c>
      <c r="G542" s="7" t="s">
        <v>2077</v>
      </c>
      <c r="H542" s="7"/>
      <c r="I542" s="7" t="s">
        <v>2078</v>
      </c>
      <c r="J542" s="7"/>
      <c r="K542" s="7"/>
      <c r="L542" s="7"/>
      <c r="M542" s="7"/>
      <c r="N542" s="7"/>
      <c r="O542" s="7" t="s">
        <v>1858</v>
      </c>
      <c r="P542" s="7" t="s">
        <v>70</v>
      </c>
      <c r="Q542" s="7" t="s">
        <v>2006</v>
      </c>
      <c r="R542" s="7" t="s">
        <v>2079</v>
      </c>
    </row>
    <row r="543" customFormat="false" ht="34.5" hidden="false" customHeight="true" outlineLevel="0" collapsed="false">
      <c r="A543" s="7" t="s">
        <v>2080</v>
      </c>
      <c r="B543" s="7" t="s">
        <v>566</v>
      </c>
      <c r="C543" s="7" t="s">
        <v>727</v>
      </c>
      <c r="D543" s="7" t="s">
        <v>152</v>
      </c>
      <c r="E543" s="7" t="s">
        <v>62</v>
      </c>
      <c r="F543" s="7" t="s">
        <v>1865</v>
      </c>
      <c r="G543" s="7" t="s">
        <v>2081</v>
      </c>
      <c r="H543" s="7"/>
      <c r="I543" s="7" t="s">
        <v>1994</v>
      </c>
      <c r="J543" s="7"/>
      <c r="K543" s="7"/>
      <c r="L543" s="7"/>
      <c r="M543" s="7"/>
      <c r="N543" s="7"/>
      <c r="O543" s="7" t="s">
        <v>1858</v>
      </c>
      <c r="P543" s="7" t="s">
        <v>73</v>
      </c>
      <c r="Q543" s="7" t="s">
        <v>1859</v>
      </c>
      <c r="R543" s="7" t="s">
        <v>1860</v>
      </c>
    </row>
    <row r="544" customFormat="false" ht="34.5" hidden="false" customHeight="true" outlineLevel="0" collapsed="false">
      <c r="A544" s="7" t="s">
        <v>2082</v>
      </c>
      <c r="B544" s="7" t="s">
        <v>575</v>
      </c>
      <c r="C544" s="7" t="s">
        <v>727</v>
      </c>
      <c r="D544" s="7" t="s">
        <v>152</v>
      </c>
      <c r="E544" s="7" t="s">
        <v>62</v>
      </c>
      <c r="F544" s="7" t="s">
        <v>1985</v>
      </c>
      <c r="G544" s="7" t="s">
        <v>2083</v>
      </c>
      <c r="H544" s="7"/>
      <c r="I544" s="7" t="s">
        <v>2084</v>
      </c>
      <c r="J544" s="7"/>
      <c r="K544" s="7"/>
      <c r="L544" s="7"/>
      <c r="M544" s="7"/>
      <c r="N544" s="7"/>
      <c r="O544" s="7" t="s">
        <v>1858</v>
      </c>
      <c r="P544" s="7" t="s">
        <v>73</v>
      </c>
      <c r="Q544" s="7" t="s">
        <v>1859</v>
      </c>
      <c r="R544" s="7" t="s">
        <v>1860</v>
      </c>
    </row>
    <row r="545" customFormat="false" ht="45.75" hidden="false" customHeight="true" outlineLevel="0" collapsed="false">
      <c r="A545" s="7" t="s">
        <v>2085</v>
      </c>
      <c r="B545" s="7" t="s">
        <v>580</v>
      </c>
      <c r="C545" s="7" t="s">
        <v>727</v>
      </c>
      <c r="D545" s="7" t="s">
        <v>152</v>
      </c>
      <c r="E545" s="7" t="s">
        <v>62</v>
      </c>
      <c r="F545" s="7" t="s">
        <v>1904</v>
      </c>
      <c r="G545" s="7" t="s">
        <v>2086</v>
      </c>
      <c r="H545" s="7"/>
      <c r="I545" s="7" t="s">
        <v>2087</v>
      </c>
      <c r="J545" s="7"/>
      <c r="K545" s="7"/>
      <c r="L545" s="7"/>
      <c r="M545" s="7"/>
      <c r="N545" s="7"/>
      <c r="O545" s="7" t="s">
        <v>1858</v>
      </c>
      <c r="P545" s="7" t="s">
        <v>73</v>
      </c>
      <c r="Q545" s="7" t="s">
        <v>1859</v>
      </c>
      <c r="R545" s="7" t="s">
        <v>1860</v>
      </c>
    </row>
    <row r="546" customFormat="false" ht="34.5" hidden="false" customHeight="true" outlineLevel="0" collapsed="false">
      <c r="A546" s="7" t="s">
        <v>2088</v>
      </c>
      <c r="B546" s="7" t="s">
        <v>585</v>
      </c>
      <c r="C546" s="7" t="s">
        <v>727</v>
      </c>
      <c r="D546" s="7" t="s">
        <v>152</v>
      </c>
      <c r="E546" s="7" t="s">
        <v>62</v>
      </c>
      <c r="F546" s="7" t="s">
        <v>1930</v>
      </c>
      <c r="G546" s="7" t="s">
        <v>2089</v>
      </c>
      <c r="H546" s="7"/>
      <c r="I546" s="7" t="s">
        <v>2090</v>
      </c>
      <c r="J546" s="7"/>
      <c r="K546" s="7"/>
      <c r="L546" s="7"/>
      <c r="M546" s="7"/>
      <c r="N546" s="7"/>
      <c r="O546" s="7" t="s">
        <v>1858</v>
      </c>
      <c r="P546" s="7" t="s">
        <v>73</v>
      </c>
      <c r="Q546" s="7" t="s">
        <v>1859</v>
      </c>
      <c r="R546" s="7" t="s">
        <v>1860</v>
      </c>
    </row>
    <row r="547" customFormat="false" ht="34.5" hidden="false" customHeight="true" outlineLevel="0" collapsed="false">
      <c r="A547" s="7" t="s">
        <v>2091</v>
      </c>
      <c r="B547" s="7" t="s">
        <v>542</v>
      </c>
      <c r="C547" s="7" t="s">
        <v>727</v>
      </c>
      <c r="D547" s="7" t="s">
        <v>152</v>
      </c>
      <c r="E547" s="7" t="s">
        <v>62</v>
      </c>
      <c r="F547" s="7" t="s">
        <v>1869</v>
      </c>
      <c r="G547" s="7"/>
      <c r="H547" s="7"/>
      <c r="I547" s="7" t="s">
        <v>2092</v>
      </c>
      <c r="J547" s="7"/>
      <c r="K547" s="7"/>
      <c r="L547" s="7"/>
      <c r="M547" s="7"/>
      <c r="N547" s="7"/>
      <c r="O547" s="7" t="s">
        <v>2093</v>
      </c>
      <c r="P547" s="7" t="s">
        <v>76</v>
      </c>
      <c r="Q547" s="7" t="s">
        <v>1898</v>
      </c>
      <c r="R547" s="7" t="s">
        <v>1899</v>
      </c>
    </row>
    <row r="548" customFormat="false" ht="34.5" hidden="false" customHeight="true" outlineLevel="0" collapsed="false">
      <c r="A548" s="7" t="s">
        <v>2094</v>
      </c>
      <c r="B548" s="7" t="s">
        <v>604</v>
      </c>
      <c r="C548" s="7" t="s">
        <v>727</v>
      </c>
      <c r="D548" s="7" t="s">
        <v>152</v>
      </c>
      <c r="E548" s="7" t="s">
        <v>62</v>
      </c>
      <c r="F548" s="7" t="s">
        <v>1896</v>
      </c>
      <c r="G548" s="7" t="s">
        <v>2095</v>
      </c>
      <c r="H548" s="7"/>
      <c r="I548" s="7" t="s">
        <v>2096</v>
      </c>
      <c r="J548" s="7"/>
      <c r="K548" s="7"/>
      <c r="L548" s="7"/>
      <c r="M548" s="7"/>
      <c r="N548" s="7"/>
      <c r="O548" s="7" t="s">
        <v>1858</v>
      </c>
      <c r="P548" s="7" t="s">
        <v>73</v>
      </c>
      <c r="Q548" s="7" t="s">
        <v>1859</v>
      </c>
      <c r="R548" s="7" t="s">
        <v>1860</v>
      </c>
    </row>
    <row r="549" customFormat="false" ht="34.5" hidden="false" customHeight="true" outlineLevel="0" collapsed="false">
      <c r="A549" s="7" t="s">
        <v>2097</v>
      </c>
      <c r="B549" s="7" t="s">
        <v>610</v>
      </c>
      <c r="C549" s="7" t="s">
        <v>727</v>
      </c>
      <c r="D549" s="7" t="s">
        <v>152</v>
      </c>
      <c r="E549" s="7" t="s">
        <v>62</v>
      </c>
      <c r="F549" s="7" t="s">
        <v>1855</v>
      </c>
      <c r="G549" s="7" t="s">
        <v>2098</v>
      </c>
      <c r="H549" s="7"/>
      <c r="I549" s="7" t="s">
        <v>1928</v>
      </c>
      <c r="J549" s="7"/>
      <c r="K549" s="7"/>
      <c r="L549" s="7"/>
      <c r="M549" s="7"/>
      <c r="N549" s="7"/>
      <c r="O549" s="7" t="s">
        <v>1858</v>
      </c>
      <c r="P549" s="7" t="s">
        <v>73</v>
      </c>
      <c r="Q549" s="7" t="s">
        <v>1859</v>
      </c>
      <c r="R549" s="7" t="s">
        <v>1860</v>
      </c>
    </row>
    <row r="550" customFormat="false" ht="45.75" hidden="false" customHeight="true" outlineLevel="0" collapsed="false">
      <c r="A550" s="7" t="s">
        <v>2099</v>
      </c>
      <c r="B550" s="7" t="s">
        <v>612</v>
      </c>
      <c r="C550" s="7" t="s">
        <v>727</v>
      </c>
      <c r="D550" s="7" t="s">
        <v>152</v>
      </c>
      <c r="E550" s="7" t="s">
        <v>62</v>
      </c>
      <c r="F550" s="7" t="s">
        <v>1904</v>
      </c>
      <c r="G550" s="7" t="s">
        <v>2100</v>
      </c>
      <c r="H550" s="7"/>
      <c r="I550" s="7" t="s">
        <v>2101</v>
      </c>
      <c r="J550" s="7"/>
      <c r="K550" s="7"/>
      <c r="L550" s="7"/>
      <c r="M550" s="7"/>
      <c r="N550" s="7"/>
      <c r="O550" s="7" t="s">
        <v>1858</v>
      </c>
      <c r="P550" s="7" t="s">
        <v>73</v>
      </c>
      <c r="Q550" s="7" t="s">
        <v>1859</v>
      </c>
      <c r="R550" s="7" t="s">
        <v>1860</v>
      </c>
    </row>
    <row r="551" customFormat="false" ht="34.5" hidden="false" customHeight="true" outlineLevel="0" collapsed="false">
      <c r="A551" s="7" t="s">
        <v>2102</v>
      </c>
      <c r="B551" s="7" t="s">
        <v>618</v>
      </c>
      <c r="C551" s="7" t="s">
        <v>727</v>
      </c>
      <c r="D551" s="7" t="s">
        <v>152</v>
      </c>
      <c r="E551" s="7" t="s">
        <v>62</v>
      </c>
      <c r="F551" s="7" t="s">
        <v>1865</v>
      </c>
      <c r="G551" s="7" t="s">
        <v>2103</v>
      </c>
      <c r="H551" s="7"/>
      <c r="I551" s="7" t="s">
        <v>2104</v>
      </c>
      <c r="J551" s="7"/>
      <c r="K551" s="7"/>
      <c r="L551" s="7"/>
      <c r="M551" s="7"/>
      <c r="N551" s="7"/>
      <c r="O551" s="7" t="s">
        <v>1858</v>
      </c>
      <c r="P551" s="7" t="s">
        <v>73</v>
      </c>
      <c r="Q551" s="7" t="s">
        <v>1859</v>
      </c>
      <c r="R551" s="7" t="s">
        <v>1860</v>
      </c>
    </row>
    <row r="552" customFormat="false" ht="34.5" hidden="false" customHeight="true" outlineLevel="0" collapsed="false">
      <c r="A552" s="7" t="s">
        <v>2105</v>
      </c>
      <c r="B552" s="7" t="s">
        <v>642</v>
      </c>
      <c r="C552" s="7" t="s">
        <v>727</v>
      </c>
      <c r="D552" s="7" t="s">
        <v>152</v>
      </c>
      <c r="E552" s="7" t="s">
        <v>62</v>
      </c>
      <c r="F552" s="7" t="s">
        <v>2106</v>
      </c>
      <c r="G552" s="7" t="s">
        <v>2106</v>
      </c>
      <c r="H552" s="7"/>
      <c r="I552" s="7" t="s">
        <v>2107</v>
      </c>
      <c r="J552" s="7"/>
      <c r="K552" s="7"/>
      <c r="L552" s="7"/>
      <c r="M552" s="7"/>
      <c r="N552" s="7"/>
      <c r="O552" s="7" t="s">
        <v>1858</v>
      </c>
      <c r="P552" s="7" t="s">
        <v>73</v>
      </c>
      <c r="Q552" s="7" t="s">
        <v>1859</v>
      </c>
      <c r="R552" s="7" t="s">
        <v>1860</v>
      </c>
    </row>
    <row r="553" customFormat="false" ht="34.5" hidden="false" customHeight="true" outlineLevel="0" collapsed="false">
      <c r="A553" s="7" t="s">
        <v>2108</v>
      </c>
      <c r="B553" s="7" t="s">
        <v>645</v>
      </c>
      <c r="C553" s="7" t="s">
        <v>727</v>
      </c>
      <c r="D553" s="7" t="s">
        <v>152</v>
      </c>
      <c r="E553" s="7" t="s">
        <v>62</v>
      </c>
      <c r="F553" s="7" t="s">
        <v>2109</v>
      </c>
      <c r="G553" s="7" t="s">
        <v>2110</v>
      </c>
      <c r="H553" s="7"/>
      <c r="I553" s="7" t="s">
        <v>2111</v>
      </c>
      <c r="J553" s="7"/>
      <c r="K553" s="7"/>
      <c r="L553" s="7"/>
      <c r="M553" s="7"/>
      <c r="N553" s="7"/>
      <c r="O553" s="7" t="s">
        <v>1858</v>
      </c>
      <c r="P553" s="7" t="s">
        <v>73</v>
      </c>
      <c r="Q553" s="7" t="s">
        <v>1859</v>
      </c>
      <c r="R553" s="7" t="s">
        <v>1860</v>
      </c>
    </row>
    <row r="554" customFormat="false" ht="34.5" hidden="false" customHeight="true" outlineLevel="0" collapsed="false">
      <c r="A554" s="7" t="s">
        <v>2112</v>
      </c>
      <c r="B554" s="7" t="s">
        <v>650</v>
      </c>
      <c r="C554" s="7" t="s">
        <v>727</v>
      </c>
      <c r="D554" s="7" t="s">
        <v>152</v>
      </c>
      <c r="E554" s="7" t="s">
        <v>62</v>
      </c>
      <c r="F554" s="7" t="s">
        <v>2113</v>
      </c>
      <c r="G554" s="7"/>
      <c r="H554" s="7"/>
      <c r="I554" s="7" t="s">
        <v>2114</v>
      </c>
      <c r="J554" s="7"/>
      <c r="K554" s="7"/>
      <c r="L554" s="7"/>
      <c r="M554" s="7"/>
      <c r="N554" s="7"/>
      <c r="O554" s="7" t="s">
        <v>1858</v>
      </c>
      <c r="P554" s="7" t="s">
        <v>73</v>
      </c>
      <c r="Q554" s="7" t="s">
        <v>2115</v>
      </c>
      <c r="R554" s="7" t="s">
        <v>2116</v>
      </c>
    </row>
    <row r="555" customFormat="false" ht="34.5" hidden="false" customHeight="true" outlineLevel="0" collapsed="false">
      <c r="A555" s="7" t="s">
        <v>2117</v>
      </c>
      <c r="B555" s="7" t="s">
        <v>654</v>
      </c>
      <c r="C555" s="7" t="s">
        <v>727</v>
      </c>
      <c r="D555" s="7" t="s">
        <v>152</v>
      </c>
      <c r="E555" s="7" t="s">
        <v>62</v>
      </c>
      <c r="F555" s="7" t="s">
        <v>1883</v>
      </c>
      <c r="G555" s="7" t="s">
        <v>2118</v>
      </c>
      <c r="H555" s="7"/>
      <c r="I555" s="7" t="s">
        <v>2119</v>
      </c>
      <c r="J555" s="7"/>
      <c r="K555" s="7"/>
      <c r="L555" s="7"/>
      <c r="M555" s="7"/>
      <c r="N555" s="7"/>
      <c r="O555" s="7" t="s">
        <v>1858</v>
      </c>
      <c r="P555" s="7" t="s">
        <v>73</v>
      </c>
      <c r="Q555" s="7" t="s">
        <v>1859</v>
      </c>
      <c r="R555" s="7" t="s">
        <v>1860</v>
      </c>
    </row>
    <row r="556" customFormat="false" ht="34.5" hidden="false" customHeight="true" outlineLevel="0" collapsed="false">
      <c r="A556" s="7" t="s">
        <v>2120</v>
      </c>
      <c r="B556" s="7" t="s">
        <v>548</v>
      </c>
      <c r="C556" s="7" t="s">
        <v>727</v>
      </c>
      <c r="D556" s="7" t="s">
        <v>152</v>
      </c>
      <c r="E556" s="7" t="s">
        <v>62</v>
      </c>
      <c r="F556" s="7" t="s">
        <v>1896</v>
      </c>
      <c r="G556" s="7" t="s">
        <v>2121</v>
      </c>
      <c r="H556" s="7"/>
      <c r="I556" s="7" t="s">
        <v>2122</v>
      </c>
      <c r="J556" s="7"/>
      <c r="K556" s="7"/>
      <c r="L556" s="7"/>
      <c r="M556" s="7"/>
      <c r="N556" s="7"/>
      <c r="O556" s="7" t="s">
        <v>1858</v>
      </c>
      <c r="P556" s="7" t="s">
        <v>73</v>
      </c>
      <c r="Q556" s="7" t="s">
        <v>1859</v>
      </c>
      <c r="R556" s="7" t="s">
        <v>1860</v>
      </c>
    </row>
    <row r="557" customFormat="false" ht="34.5" hidden="false" customHeight="true" outlineLevel="0" collapsed="false">
      <c r="A557" s="7" t="s">
        <v>2123</v>
      </c>
      <c r="B557" s="7" t="s">
        <v>291</v>
      </c>
      <c r="C557" s="7" t="s">
        <v>727</v>
      </c>
      <c r="D557" s="7" t="s">
        <v>152</v>
      </c>
      <c r="E557" s="7" t="s">
        <v>62</v>
      </c>
      <c r="F557" s="7" t="s">
        <v>1930</v>
      </c>
      <c r="G557" s="7"/>
      <c r="H557" s="7"/>
      <c r="I557" s="7" t="s">
        <v>2124</v>
      </c>
      <c r="J557" s="7"/>
      <c r="K557" s="7"/>
      <c r="L557" s="7"/>
      <c r="M557" s="7"/>
      <c r="N557" s="7"/>
      <c r="O557" s="7" t="s">
        <v>1858</v>
      </c>
      <c r="P557" s="7" t="s">
        <v>76</v>
      </c>
      <c r="Q557" s="7" t="s">
        <v>1898</v>
      </c>
      <c r="R557" s="7" t="s">
        <v>1899</v>
      </c>
    </row>
    <row r="558" customFormat="false" ht="34.5" hidden="false" customHeight="true" outlineLevel="0" collapsed="false">
      <c r="A558" s="7" t="s">
        <v>2125</v>
      </c>
      <c r="B558" s="7" t="s">
        <v>535</v>
      </c>
      <c r="C558" s="7" t="s">
        <v>727</v>
      </c>
      <c r="D558" s="7" t="s">
        <v>2126</v>
      </c>
      <c r="E558" s="7" t="s">
        <v>23</v>
      </c>
      <c r="F558" s="7" t="s">
        <v>2127</v>
      </c>
      <c r="G558" s="7"/>
      <c r="H558" s="7" t="s">
        <v>2128</v>
      </c>
      <c r="I558" s="7" t="s">
        <v>2129</v>
      </c>
      <c r="J558" s="7"/>
      <c r="K558" s="7"/>
      <c r="L558" s="7" t="s">
        <v>2130</v>
      </c>
      <c r="M558" s="7"/>
      <c r="N558" s="7"/>
      <c r="O558" s="7" t="s">
        <v>2131</v>
      </c>
      <c r="P558" s="7" t="s">
        <v>73</v>
      </c>
      <c r="Q558" s="7" t="s">
        <v>2132</v>
      </c>
      <c r="R558" s="7"/>
    </row>
    <row r="559" customFormat="false" ht="34.5" hidden="false" customHeight="true" outlineLevel="0" collapsed="false">
      <c r="A559" s="7" t="s">
        <v>2133</v>
      </c>
      <c r="B559" s="7" t="s">
        <v>535</v>
      </c>
      <c r="C559" s="7" t="s">
        <v>727</v>
      </c>
      <c r="D559" s="7" t="s">
        <v>2134</v>
      </c>
      <c r="E559" s="7" t="s">
        <v>23</v>
      </c>
      <c r="F559" s="7" t="s">
        <v>2127</v>
      </c>
      <c r="G559" s="7"/>
      <c r="H559" s="7" t="s">
        <v>2128</v>
      </c>
      <c r="I559" s="7" t="s">
        <v>2129</v>
      </c>
      <c r="J559" s="7"/>
      <c r="K559" s="7"/>
      <c r="L559" s="7" t="s">
        <v>2130</v>
      </c>
      <c r="M559" s="7"/>
      <c r="N559" s="7"/>
      <c r="O559" s="7" t="s">
        <v>2131</v>
      </c>
      <c r="P559" s="7" t="s">
        <v>73</v>
      </c>
      <c r="Q559" s="7" t="s">
        <v>2132</v>
      </c>
      <c r="R559" s="7"/>
    </row>
    <row r="560" customFormat="false" ht="34.5" hidden="false" customHeight="true" outlineLevel="0" collapsed="false">
      <c r="A560" s="1" t="s">
        <v>2135</v>
      </c>
      <c r="B560" s="1" t="s">
        <v>513</v>
      </c>
      <c r="C560" s="1" t="s">
        <v>727</v>
      </c>
      <c r="D560" s="1" t="s">
        <v>126</v>
      </c>
      <c r="E560" s="1" t="s">
        <v>32</v>
      </c>
      <c r="F560" s="1" t="s">
        <v>2136</v>
      </c>
      <c r="I560" s="1" t="s">
        <v>755</v>
      </c>
      <c r="O560" s="1" t="s">
        <v>731</v>
      </c>
      <c r="P560" s="1" t="s">
        <v>73</v>
      </c>
      <c r="Q560" s="1" t="s">
        <v>2137</v>
      </c>
    </row>
    <row r="561" customFormat="false" ht="34.5" hidden="false" customHeight="true" outlineLevel="0" collapsed="false"/>
    <row r="562" customFormat="false" ht="34.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30"/>
    <col collapsed="false" customWidth="true" hidden="false" outlineLevel="0" max="3" min="3" style="1" width="22"/>
    <col collapsed="false" customWidth="true" hidden="false" outlineLevel="0" max="4" min="4" style="1" width="30"/>
    <col collapsed="false" customWidth="true" hidden="false" outlineLevel="0" max="5" min="5" style="1" width="24"/>
    <col collapsed="false" customWidth="true" hidden="false" outlineLevel="0" max="6" min="6" style="1" width="16"/>
    <col collapsed="false" customWidth="true" hidden="false" outlineLevel="0" max="7" min="7" style="1" width="26"/>
    <col collapsed="false" customWidth="true" hidden="false" outlineLevel="0" max="8" min="8" style="1" width="34"/>
    <col collapsed="false" customWidth="true" hidden="false" outlineLevel="0" max="9" min="9" style="1" width="40"/>
    <col collapsed="false" customWidth="true" hidden="false" outlineLevel="0" max="10" min="10" style="1" width="14"/>
  </cols>
  <sheetData>
    <row r="1" customFormat="false" ht="34.5" hidden="false" customHeight="true" outlineLevel="0" collapsed="false">
      <c r="A1" s="9" t="s">
        <v>711</v>
      </c>
      <c r="B1" s="9" t="s">
        <v>2138</v>
      </c>
      <c r="C1" s="9" t="s">
        <v>2139</v>
      </c>
      <c r="D1" s="9" t="s">
        <v>2140</v>
      </c>
      <c r="E1" s="9" t="s">
        <v>2141</v>
      </c>
      <c r="F1" s="9" t="s">
        <v>2142</v>
      </c>
      <c r="G1" s="9" t="s">
        <v>2143</v>
      </c>
      <c r="H1" s="9" t="s">
        <v>2144</v>
      </c>
      <c r="I1" s="9" t="s">
        <v>2145</v>
      </c>
      <c r="J1" s="9" t="s">
        <v>724</v>
      </c>
    </row>
    <row r="2" customFormat="false" ht="15" hidden="false" customHeight="true" outlineLevel="0" collapsed="false">
      <c r="A2" s="7" t="s">
        <v>1725</v>
      </c>
      <c r="B2" s="7" t="s">
        <v>2146</v>
      </c>
      <c r="C2" s="7" t="s">
        <v>2147</v>
      </c>
      <c r="D2" s="7" t="s">
        <v>2148</v>
      </c>
      <c r="E2" s="7" t="s">
        <v>2149</v>
      </c>
      <c r="F2" s="7" t="s">
        <v>2150</v>
      </c>
      <c r="G2" s="7" t="s">
        <v>2151</v>
      </c>
      <c r="H2" s="7" t="s">
        <v>2152</v>
      </c>
      <c r="I2" s="7" t="s">
        <v>2153</v>
      </c>
      <c r="J2" s="7" t="s">
        <v>2154</v>
      </c>
    </row>
    <row r="3" customFormat="false" ht="15" hidden="false" customHeight="true" outlineLevel="0" collapsed="false">
      <c r="A3" s="7" t="s">
        <v>2155</v>
      </c>
      <c r="B3" s="7" t="s">
        <v>2156</v>
      </c>
      <c r="C3" s="7" t="s">
        <v>2157</v>
      </c>
      <c r="D3" s="7" t="s">
        <v>2158</v>
      </c>
      <c r="E3" s="7" t="s">
        <v>2159</v>
      </c>
      <c r="F3" s="7" t="s">
        <v>2160</v>
      </c>
      <c r="G3" s="7" t="s">
        <v>2161</v>
      </c>
      <c r="H3" s="7" t="s">
        <v>2162</v>
      </c>
      <c r="I3" s="7" t="s">
        <v>2163</v>
      </c>
      <c r="J3" s="7" t="s">
        <v>2164</v>
      </c>
    </row>
    <row r="4" customFormat="false" ht="15" hidden="false" customHeight="true" outlineLevel="0" collapsed="false">
      <c r="A4" s="7" t="s">
        <v>1731</v>
      </c>
      <c r="B4" s="7" t="s">
        <v>2165</v>
      </c>
      <c r="C4" s="7" t="s">
        <v>2166</v>
      </c>
      <c r="D4" s="7" t="s">
        <v>2148</v>
      </c>
      <c r="E4" s="7" t="s">
        <v>2167</v>
      </c>
      <c r="F4" s="7" t="s">
        <v>2168</v>
      </c>
      <c r="G4" s="7" t="s">
        <v>2169</v>
      </c>
      <c r="H4" s="7" t="s">
        <v>2170</v>
      </c>
      <c r="I4" s="7" t="s">
        <v>2171</v>
      </c>
      <c r="J4" s="7" t="s">
        <v>2172</v>
      </c>
    </row>
    <row r="5" customFormat="false" ht="15" hidden="false" customHeight="true" outlineLevel="0" collapsed="false">
      <c r="A5" s="7" t="s">
        <v>2173</v>
      </c>
      <c r="B5" s="7" t="s">
        <v>2174</v>
      </c>
      <c r="C5" s="7" t="s">
        <v>2175</v>
      </c>
      <c r="D5" s="7" t="s">
        <v>2176</v>
      </c>
      <c r="E5" s="7" t="s">
        <v>2177</v>
      </c>
      <c r="F5" s="7" t="s">
        <v>2178</v>
      </c>
      <c r="G5" s="7" t="s">
        <v>2179</v>
      </c>
      <c r="H5" s="7" t="s">
        <v>2180</v>
      </c>
      <c r="I5" s="7" t="s">
        <v>2181</v>
      </c>
      <c r="J5" s="7" t="s">
        <v>2182</v>
      </c>
    </row>
    <row r="6" customFormat="false" ht="15" hidden="false" customHeight="true" outlineLevel="0" collapsed="false"/>
    <row r="7" customFormat="false" ht="1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4"/>
    <col collapsed="false" customWidth="true" hidden="false" outlineLevel="0" max="3" min="3" style="1" width="12"/>
    <col collapsed="false" customWidth="true" hidden="false" outlineLevel="0" max="4" min="4" style="1" width="46"/>
    <col collapsed="false" customWidth="true" hidden="false" outlineLevel="0" max="6" min="5" style="1" width="12"/>
    <col collapsed="false" customWidth="true" hidden="false" outlineLevel="0" max="7" min="7" style="1" width="10"/>
    <col collapsed="false" customWidth="true" hidden="false" outlineLevel="0" max="8" min="8" style="1" width="16"/>
  </cols>
  <sheetData>
    <row r="1" customFormat="false" ht="45.75" hidden="false" customHeight="true" outlineLevel="0" collapsed="false">
      <c r="A1" s="9" t="s">
        <v>676</v>
      </c>
      <c r="B1" s="9" t="s">
        <v>2183</v>
      </c>
      <c r="C1" s="9" t="s">
        <v>2184</v>
      </c>
      <c r="D1" s="9" t="s">
        <v>2185</v>
      </c>
      <c r="E1" s="9" t="s">
        <v>2186</v>
      </c>
      <c r="F1" s="9" t="s">
        <v>2187</v>
      </c>
      <c r="G1" s="9" t="s">
        <v>723</v>
      </c>
      <c r="H1" s="9" t="s">
        <v>724</v>
      </c>
    </row>
    <row r="2" customFormat="false" ht="15" hidden="false" customHeight="true" outlineLevel="0" collapsed="false">
      <c r="A2" s="7" t="s">
        <v>191</v>
      </c>
      <c r="B2" s="7" t="n">
        <v>1928</v>
      </c>
      <c r="C2" s="7" t="n">
        <v>1971</v>
      </c>
      <c r="D2" s="7"/>
      <c r="E2" s="7" t="s">
        <v>9</v>
      </c>
      <c r="F2" s="7" t="s">
        <v>2188</v>
      </c>
      <c r="G2" s="7" t="s">
        <v>76</v>
      </c>
      <c r="H2" s="7" t="s">
        <v>2189</v>
      </c>
    </row>
    <row r="3" customFormat="false" ht="15" hidden="false" customHeight="true" outlineLevel="0" collapsed="false">
      <c r="A3" s="7" t="s">
        <v>210</v>
      </c>
      <c r="B3" s="7" t="n">
        <v>1928</v>
      </c>
      <c r="C3" s="7" t="n">
        <v>1971</v>
      </c>
      <c r="D3" s="7"/>
      <c r="E3" s="7" t="s">
        <v>9</v>
      </c>
      <c r="F3" s="7" t="s">
        <v>2188</v>
      </c>
      <c r="G3" s="7" t="s">
        <v>76</v>
      </c>
      <c r="H3" s="7" t="s">
        <v>2189</v>
      </c>
    </row>
    <row r="4" customFormat="false" ht="15" hidden="false" customHeight="true" outlineLevel="0" collapsed="false">
      <c r="A4" s="7" t="s">
        <v>249</v>
      </c>
      <c r="B4" s="7" t="n">
        <v>1960</v>
      </c>
      <c r="C4" s="7" t="n">
        <v>1971</v>
      </c>
      <c r="D4" s="7"/>
      <c r="E4" s="7" t="s">
        <v>9</v>
      </c>
      <c r="F4" s="7" t="s">
        <v>2188</v>
      </c>
      <c r="G4" s="7" t="s">
        <v>76</v>
      </c>
      <c r="H4" s="7" t="s">
        <v>2189</v>
      </c>
    </row>
    <row r="5" customFormat="false" ht="15" hidden="false" customHeight="true" outlineLevel="0" collapsed="false">
      <c r="A5" s="7" t="s">
        <v>258</v>
      </c>
      <c r="B5" s="7" t="n">
        <v>1915</v>
      </c>
      <c r="C5" s="7" t="n">
        <v>1971</v>
      </c>
      <c r="D5" s="7"/>
      <c r="E5" s="7" t="s">
        <v>9</v>
      </c>
      <c r="F5" s="7" t="s">
        <v>2188</v>
      </c>
      <c r="G5" s="7" t="s">
        <v>76</v>
      </c>
      <c r="H5" s="7" t="s">
        <v>2189</v>
      </c>
    </row>
    <row r="6" customFormat="false" ht="15" hidden="false" customHeight="true" outlineLevel="0" collapsed="false">
      <c r="A6" s="7" t="s">
        <v>303</v>
      </c>
      <c r="B6" s="7" t="n">
        <v>1946</v>
      </c>
      <c r="C6" s="7" t="n">
        <v>1971</v>
      </c>
      <c r="D6" s="7"/>
      <c r="E6" s="7" t="s">
        <v>9</v>
      </c>
      <c r="F6" s="7" t="s">
        <v>2188</v>
      </c>
      <c r="G6" s="7" t="s">
        <v>76</v>
      </c>
      <c r="H6" s="7" t="s">
        <v>2189</v>
      </c>
    </row>
    <row r="7" customFormat="false" ht="15" hidden="false" customHeight="true" outlineLevel="0" collapsed="false">
      <c r="A7" s="7" t="s">
        <v>378</v>
      </c>
      <c r="B7" s="7" t="n">
        <v>1920</v>
      </c>
      <c r="C7" s="7" t="n">
        <v>1971</v>
      </c>
      <c r="D7" s="7"/>
      <c r="E7" s="7" t="s">
        <v>9</v>
      </c>
      <c r="F7" s="7" t="s">
        <v>2188</v>
      </c>
      <c r="G7" s="7" t="s">
        <v>76</v>
      </c>
      <c r="H7" s="7" t="s">
        <v>2189</v>
      </c>
    </row>
    <row r="8" customFormat="false" ht="15" hidden="false" customHeight="true" outlineLevel="0" collapsed="false">
      <c r="A8" s="7" t="s">
        <v>404</v>
      </c>
      <c r="B8" s="7" t="n">
        <v>1963</v>
      </c>
      <c r="C8" s="7" t="n">
        <v>1971</v>
      </c>
      <c r="D8" s="7"/>
      <c r="E8" s="7" t="s">
        <v>9</v>
      </c>
      <c r="F8" s="7" t="s">
        <v>2188</v>
      </c>
      <c r="G8" s="7" t="s">
        <v>76</v>
      </c>
      <c r="H8" s="7" t="s">
        <v>2189</v>
      </c>
    </row>
    <row r="9" customFormat="false" ht="15" hidden="false" customHeight="true" outlineLevel="0" collapsed="false">
      <c r="A9" s="7" t="s">
        <v>414</v>
      </c>
      <c r="B9" s="7" t="n">
        <v>1954</v>
      </c>
      <c r="C9" s="7" t="n">
        <v>1971</v>
      </c>
      <c r="D9" s="7"/>
      <c r="E9" s="7" t="s">
        <v>9</v>
      </c>
      <c r="F9" s="7" t="s">
        <v>2188</v>
      </c>
      <c r="G9" s="7" t="s">
        <v>76</v>
      </c>
      <c r="H9" s="7" t="s">
        <v>2189</v>
      </c>
    </row>
    <row r="10" customFormat="false" ht="15" hidden="false" customHeight="true" outlineLevel="0" collapsed="false">
      <c r="A10" s="7" t="s">
        <v>452</v>
      </c>
      <c r="B10" s="7" t="n">
        <v>1928</v>
      </c>
      <c r="C10" s="7" t="n">
        <v>1971</v>
      </c>
      <c r="D10" s="7"/>
      <c r="E10" s="7" t="s">
        <v>9</v>
      </c>
      <c r="F10" s="7" t="s">
        <v>2188</v>
      </c>
      <c r="G10" s="7" t="s">
        <v>76</v>
      </c>
      <c r="H10" s="7" t="s">
        <v>2189</v>
      </c>
    </row>
    <row r="11" customFormat="false" ht="15" hidden="false" customHeight="true" outlineLevel="0" collapsed="false">
      <c r="A11" s="7" t="s">
        <v>515</v>
      </c>
      <c r="B11" s="7" t="n">
        <v>1913</v>
      </c>
      <c r="C11" s="7" t="n">
        <v>1971</v>
      </c>
      <c r="D11" s="7"/>
      <c r="E11" s="7" t="s">
        <v>9</v>
      </c>
      <c r="F11" s="7" t="s">
        <v>2188</v>
      </c>
      <c r="G11" s="7" t="s">
        <v>76</v>
      </c>
      <c r="H11" s="7" t="s">
        <v>2189</v>
      </c>
    </row>
    <row r="12" customFormat="false" ht="15" hidden="false" customHeight="true" outlineLevel="0" collapsed="false">
      <c r="A12" s="7" t="s">
        <v>566</v>
      </c>
      <c r="B12" s="7" t="n">
        <v>1963</v>
      </c>
      <c r="C12" s="7" t="n">
        <v>1971</v>
      </c>
      <c r="D12" s="7"/>
      <c r="E12" s="7" t="s">
        <v>9</v>
      </c>
      <c r="F12" s="7" t="s">
        <v>2188</v>
      </c>
      <c r="G12" s="7" t="s">
        <v>76</v>
      </c>
      <c r="H12" s="7" t="s">
        <v>2189</v>
      </c>
    </row>
    <row r="13" customFormat="false" ht="15" hidden="false" customHeight="true" outlineLevel="0" collapsed="false">
      <c r="A13" s="7" t="s">
        <v>618</v>
      </c>
      <c r="B13" s="7" t="n">
        <v>1934</v>
      </c>
      <c r="C13" s="7" t="n">
        <v>1971</v>
      </c>
      <c r="D13" s="7"/>
      <c r="E13" s="7" t="s">
        <v>9</v>
      </c>
      <c r="F13" s="7" t="s">
        <v>2188</v>
      </c>
      <c r="G13" s="7" t="s">
        <v>76</v>
      </c>
      <c r="H13" s="7" t="s">
        <v>2189</v>
      </c>
    </row>
    <row r="14" customFormat="false" ht="15" hidden="false" customHeight="true" outlineLevel="0" collapsed="false">
      <c r="A14" s="7" t="s">
        <v>182</v>
      </c>
      <c r="B14" s="7" t="n">
        <v>1945</v>
      </c>
      <c r="C14" s="7" t="n">
        <v>1972</v>
      </c>
      <c r="D14" s="7"/>
      <c r="E14" s="7" t="s">
        <v>9</v>
      </c>
      <c r="F14" s="7" t="s">
        <v>2188</v>
      </c>
      <c r="G14" s="7" t="s">
        <v>76</v>
      </c>
      <c r="H14" s="7" t="s">
        <v>2189</v>
      </c>
    </row>
    <row r="15" customFormat="false" ht="15" hidden="false" customHeight="true" outlineLevel="0" collapsed="false">
      <c r="A15" s="7" t="s">
        <v>188</v>
      </c>
      <c r="B15" s="7" t="n">
        <v>1941</v>
      </c>
      <c r="C15" s="7" t="n">
        <v>1972</v>
      </c>
      <c r="D15" s="7"/>
      <c r="E15" s="7" t="s">
        <v>9</v>
      </c>
      <c r="F15" s="7" t="s">
        <v>2188</v>
      </c>
      <c r="G15" s="7" t="s">
        <v>76</v>
      </c>
      <c r="H15" s="7" t="s">
        <v>2189</v>
      </c>
    </row>
    <row r="16" customFormat="false" ht="15" hidden="false" customHeight="true" outlineLevel="0" collapsed="false">
      <c r="A16" s="7" t="s">
        <v>282</v>
      </c>
      <c r="B16" s="7" t="n">
        <v>1960</v>
      </c>
      <c r="C16" s="7" t="n">
        <v>1972</v>
      </c>
      <c r="D16" s="7"/>
      <c r="E16" s="7" t="s">
        <v>9</v>
      </c>
      <c r="F16" s="7" t="s">
        <v>2188</v>
      </c>
      <c r="G16" s="7" t="s">
        <v>76</v>
      </c>
      <c r="H16" s="7" t="s">
        <v>2189</v>
      </c>
    </row>
    <row r="17" customFormat="false" ht="15" hidden="false" customHeight="true" outlineLevel="0" collapsed="false">
      <c r="A17" s="7" t="s">
        <v>340</v>
      </c>
      <c r="B17" s="7" t="n">
        <v>1955</v>
      </c>
      <c r="C17" s="7" t="n">
        <v>1972</v>
      </c>
      <c r="D17" s="7"/>
      <c r="E17" s="7" t="s">
        <v>9</v>
      </c>
      <c r="F17" s="7" t="s">
        <v>2188</v>
      </c>
      <c r="G17" s="7" t="s">
        <v>76</v>
      </c>
      <c r="H17" s="7" t="s">
        <v>2189</v>
      </c>
    </row>
    <row r="18" customFormat="false" ht="15" hidden="false" customHeight="true" outlineLevel="0" collapsed="false">
      <c r="A18" s="7" t="s">
        <v>345</v>
      </c>
      <c r="B18" s="7" t="n">
        <v>1929</v>
      </c>
      <c r="C18" s="7" t="n">
        <v>1972</v>
      </c>
      <c r="D18" s="7"/>
      <c r="E18" s="7" t="s">
        <v>9</v>
      </c>
      <c r="F18" s="7" t="s">
        <v>2188</v>
      </c>
      <c r="G18" s="7" t="s">
        <v>76</v>
      </c>
      <c r="H18" s="7" t="s">
        <v>2189</v>
      </c>
    </row>
    <row r="19" customFormat="false" ht="15" hidden="false" customHeight="true" outlineLevel="0" collapsed="false">
      <c r="A19" s="7" t="s">
        <v>389</v>
      </c>
      <c r="B19" s="7" t="n">
        <v>1962</v>
      </c>
      <c r="C19" s="7" t="n">
        <v>1972</v>
      </c>
      <c r="D19" s="7"/>
      <c r="E19" s="7" t="s">
        <v>9</v>
      </c>
      <c r="F19" s="7" t="s">
        <v>2188</v>
      </c>
      <c r="G19" s="7" t="s">
        <v>76</v>
      </c>
      <c r="H19" s="7" t="s">
        <v>2189</v>
      </c>
    </row>
    <row r="20" customFormat="false" ht="15" hidden="false" customHeight="true" outlineLevel="0" collapsed="false">
      <c r="A20" s="7" t="s">
        <v>391</v>
      </c>
      <c r="B20" s="7" t="n">
        <v>1952</v>
      </c>
      <c r="C20" s="7" t="n">
        <v>1972</v>
      </c>
      <c r="D20" s="7"/>
      <c r="E20" s="7" t="s">
        <v>9</v>
      </c>
      <c r="F20" s="7" t="s">
        <v>2188</v>
      </c>
      <c r="G20" s="7" t="s">
        <v>76</v>
      </c>
      <c r="H20" s="7" t="s">
        <v>2189</v>
      </c>
    </row>
    <row r="21" customFormat="false" ht="15" hidden="false" customHeight="true" outlineLevel="0" collapsed="false">
      <c r="A21" s="7" t="s">
        <v>427</v>
      </c>
      <c r="B21" s="7" t="n">
        <v>1949</v>
      </c>
      <c r="C21" s="7" t="n">
        <v>1972</v>
      </c>
      <c r="D21" s="7"/>
      <c r="E21" s="7" t="s">
        <v>9</v>
      </c>
      <c r="F21" s="7" t="s">
        <v>2188</v>
      </c>
      <c r="G21" s="7" t="s">
        <v>76</v>
      </c>
      <c r="H21" s="7" t="s">
        <v>2189</v>
      </c>
    </row>
    <row r="22" customFormat="false" ht="15" hidden="false" customHeight="true" outlineLevel="0" collapsed="false">
      <c r="A22" s="7" t="s">
        <v>429</v>
      </c>
      <c r="B22" s="7" t="n">
        <v>1960</v>
      </c>
      <c r="C22" s="7" t="n">
        <v>1972</v>
      </c>
      <c r="D22" s="7"/>
      <c r="E22" s="7" t="s">
        <v>9</v>
      </c>
      <c r="F22" s="7" t="s">
        <v>2188</v>
      </c>
      <c r="G22" s="7" t="s">
        <v>76</v>
      </c>
      <c r="H22" s="7" t="s">
        <v>2189</v>
      </c>
    </row>
    <row r="23" customFormat="false" ht="15" hidden="false" customHeight="true" outlineLevel="0" collapsed="false">
      <c r="A23" s="7" t="s">
        <v>442</v>
      </c>
      <c r="B23" s="7" t="n">
        <v>1967</v>
      </c>
      <c r="C23" s="7" t="n">
        <v>1972</v>
      </c>
      <c r="D23" s="7"/>
      <c r="E23" s="7" t="s">
        <v>9</v>
      </c>
      <c r="F23" s="7" t="s">
        <v>2188</v>
      </c>
      <c r="G23" s="7" t="s">
        <v>76</v>
      </c>
      <c r="H23" s="7" t="s">
        <v>2189</v>
      </c>
    </row>
    <row r="24" customFormat="false" ht="15" hidden="false" customHeight="true" outlineLevel="0" collapsed="false">
      <c r="A24" s="7" t="s">
        <v>484</v>
      </c>
      <c r="B24" s="7" t="n">
        <v>1912</v>
      </c>
      <c r="C24" s="7" t="n">
        <v>1972</v>
      </c>
      <c r="D24" s="7"/>
      <c r="E24" s="7" t="s">
        <v>9</v>
      </c>
      <c r="F24" s="7" t="s">
        <v>2188</v>
      </c>
      <c r="G24" s="7" t="s">
        <v>76</v>
      </c>
      <c r="H24" s="7" t="s">
        <v>2189</v>
      </c>
    </row>
    <row r="25" customFormat="false" ht="15" hidden="false" customHeight="true" outlineLevel="0" collapsed="false">
      <c r="A25" s="7" t="s">
        <v>537</v>
      </c>
      <c r="B25" s="7" t="n">
        <v>1962</v>
      </c>
      <c r="C25" s="7" t="n">
        <v>1972</v>
      </c>
      <c r="D25" s="7"/>
      <c r="E25" s="7" t="s">
        <v>9</v>
      </c>
      <c r="F25" s="7" t="s">
        <v>2188</v>
      </c>
      <c r="G25" s="7" t="s">
        <v>76</v>
      </c>
      <c r="H25" s="7" t="s">
        <v>2189</v>
      </c>
    </row>
    <row r="26" customFormat="false" ht="15" hidden="false" customHeight="true" outlineLevel="0" collapsed="false">
      <c r="A26" s="7" t="s">
        <v>610</v>
      </c>
      <c r="B26" s="7" t="n">
        <v>1960</v>
      </c>
      <c r="C26" s="7" t="n">
        <v>1972</v>
      </c>
      <c r="D26" s="7"/>
      <c r="E26" s="7" t="s">
        <v>9</v>
      </c>
      <c r="F26" s="7" t="s">
        <v>2188</v>
      </c>
      <c r="G26" s="7" t="s">
        <v>76</v>
      </c>
      <c r="H26" s="7" t="s">
        <v>2189</v>
      </c>
    </row>
    <row r="27" customFormat="false" ht="15" hidden="false" customHeight="true" outlineLevel="0" collapsed="false">
      <c r="A27" s="7" t="s">
        <v>216</v>
      </c>
      <c r="B27" s="7" t="n">
        <v>1966</v>
      </c>
      <c r="C27" s="7" t="n">
        <v>1973</v>
      </c>
      <c r="D27" s="7" t="s">
        <v>2190</v>
      </c>
      <c r="E27" s="7" t="s">
        <v>9</v>
      </c>
      <c r="F27" s="7" t="s">
        <v>2188</v>
      </c>
      <c r="G27" s="7" t="s">
        <v>76</v>
      </c>
      <c r="H27" s="7" t="s">
        <v>2189</v>
      </c>
    </row>
    <row r="28" customFormat="false" ht="15" hidden="false" customHeight="true" outlineLevel="0" collapsed="false">
      <c r="A28" s="7" t="s">
        <v>291</v>
      </c>
      <c r="B28" s="7" t="n">
        <v>1960</v>
      </c>
      <c r="C28" s="7" t="n">
        <v>1973</v>
      </c>
      <c r="D28" s="7"/>
      <c r="E28" s="7" t="s">
        <v>9</v>
      </c>
      <c r="F28" s="7" t="s">
        <v>2188</v>
      </c>
      <c r="G28" s="7" t="s">
        <v>76</v>
      </c>
      <c r="H28" s="7" t="s">
        <v>2189</v>
      </c>
    </row>
    <row r="29" customFormat="false" ht="15" hidden="false" customHeight="true" outlineLevel="0" collapsed="false">
      <c r="A29" s="7" t="s">
        <v>585</v>
      </c>
      <c r="B29" s="7" t="n">
        <v>1928</v>
      </c>
      <c r="C29" s="7" t="n">
        <v>1973</v>
      </c>
      <c r="D29" s="7"/>
      <c r="E29" s="7" t="s">
        <v>9</v>
      </c>
      <c r="F29" s="7" t="s">
        <v>2188</v>
      </c>
      <c r="G29" s="7" t="s">
        <v>76</v>
      </c>
      <c r="H29" s="7" t="s">
        <v>2189</v>
      </c>
    </row>
    <row r="30" customFormat="false" ht="15" hidden="false" customHeight="true" outlineLevel="0" collapsed="false">
      <c r="A30" s="7" t="s">
        <v>228</v>
      </c>
      <c r="B30" s="7" t="n">
        <v>1966</v>
      </c>
      <c r="C30" s="7" t="n">
        <v>1974</v>
      </c>
      <c r="D30" s="7"/>
      <c r="E30" s="7" t="s">
        <v>9</v>
      </c>
      <c r="F30" s="7" t="s">
        <v>2188</v>
      </c>
      <c r="G30" s="7" t="s">
        <v>76</v>
      </c>
      <c r="H30" s="7" t="s">
        <v>2189</v>
      </c>
    </row>
    <row r="31" customFormat="false" ht="15" hidden="false" customHeight="true" outlineLevel="0" collapsed="false">
      <c r="A31" s="7" t="s">
        <v>231</v>
      </c>
      <c r="B31" s="7" t="n">
        <v>1928</v>
      </c>
      <c r="C31" s="7" t="n">
        <v>1974</v>
      </c>
      <c r="D31" s="7"/>
      <c r="E31" s="7" t="s">
        <v>9</v>
      </c>
      <c r="F31" s="7" t="s">
        <v>2188</v>
      </c>
      <c r="G31" s="7" t="s">
        <v>76</v>
      </c>
      <c r="H31" s="7" t="s">
        <v>2189</v>
      </c>
    </row>
    <row r="32" customFormat="false" ht="15" hidden="false" customHeight="true" outlineLevel="0" collapsed="false">
      <c r="A32" s="7" t="s">
        <v>331</v>
      </c>
      <c r="B32" s="7" t="n">
        <v>1960</v>
      </c>
      <c r="C32" s="7" t="n">
        <v>1974</v>
      </c>
      <c r="D32" s="7"/>
      <c r="E32" s="7" t="s">
        <v>9</v>
      </c>
      <c r="F32" s="7" t="s">
        <v>2188</v>
      </c>
      <c r="G32" s="7" t="s">
        <v>76</v>
      </c>
      <c r="H32" s="7" t="s">
        <v>2189</v>
      </c>
    </row>
    <row r="33" customFormat="false" ht="15" hidden="false" customHeight="true" outlineLevel="0" collapsed="false">
      <c r="A33" s="7" t="s">
        <v>434</v>
      </c>
      <c r="B33" s="7" t="n">
        <v>1964</v>
      </c>
      <c r="C33" s="7" t="n">
        <v>1974</v>
      </c>
      <c r="D33" s="7"/>
      <c r="E33" s="7" t="s">
        <v>9</v>
      </c>
      <c r="F33" s="7" t="s">
        <v>2188</v>
      </c>
      <c r="G33" s="7" t="s">
        <v>76</v>
      </c>
      <c r="H33" s="7" t="s">
        <v>2189</v>
      </c>
    </row>
    <row r="34" customFormat="false" ht="15" hidden="false" customHeight="true" outlineLevel="0" collapsed="false">
      <c r="A34" s="7" t="s">
        <v>654</v>
      </c>
      <c r="B34" s="7" t="n">
        <v>1941</v>
      </c>
      <c r="C34" s="7" t="n">
        <v>1974</v>
      </c>
      <c r="D34" s="7"/>
      <c r="E34" s="7" t="s">
        <v>9</v>
      </c>
      <c r="F34" s="7" t="s">
        <v>2188</v>
      </c>
      <c r="G34" s="7" t="s">
        <v>76</v>
      </c>
      <c r="H34" s="7" t="s">
        <v>2189</v>
      </c>
    </row>
    <row r="35" customFormat="false" ht="15" hidden="false" customHeight="true" outlineLevel="0" collapsed="false">
      <c r="A35" s="7" t="s">
        <v>247</v>
      </c>
      <c r="B35" s="7" t="n">
        <v>1970</v>
      </c>
      <c r="C35" s="7" t="n">
        <v>1975</v>
      </c>
      <c r="D35" s="7" t="s">
        <v>2191</v>
      </c>
      <c r="E35" s="7" t="s">
        <v>9</v>
      </c>
      <c r="F35" s="7" t="s">
        <v>2188</v>
      </c>
      <c r="G35" s="7" t="s">
        <v>76</v>
      </c>
      <c r="H35" s="7" t="s">
        <v>2189</v>
      </c>
    </row>
    <row r="36" customFormat="false" ht="15" hidden="false" customHeight="true" outlineLevel="0" collapsed="false">
      <c r="A36" s="7" t="s">
        <v>518</v>
      </c>
      <c r="B36" s="7" t="n">
        <v>1947</v>
      </c>
      <c r="C36" s="7" t="n">
        <v>1975</v>
      </c>
      <c r="D36" s="7"/>
      <c r="E36" s="7" t="s">
        <v>9</v>
      </c>
      <c r="F36" s="7" t="s">
        <v>2188</v>
      </c>
      <c r="G36" s="7" t="s">
        <v>76</v>
      </c>
      <c r="H36" s="7" t="s">
        <v>2189</v>
      </c>
    </row>
    <row r="37" customFormat="false" ht="15" hidden="false" customHeight="true" outlineLevel="0" collapsed="false">
      <c r="A37" s="7" t="s">
        <v>522</v>
      </c>
      <c r="B37" s="7" t="n">
        <v>1928</v>
      </c>
      <c r="C37" s="7" t="n">
        <v>1975</v>
      </c>
      <c r="D37" s="7"/>
      <c r="E37" s="7" t="s">
        <v>9</v>
      </c>
      <c r="F37" s="7" t="s">
        <v>2188</v>
      </c>
      <c r="G37" s="7" t="s">
        <v>76</v>
      </c>
      <c r="H37" s="7" t="s">
        <v>2189</v>
      </c>
    </row>
    <row r="38" customFormat="false" ht="15" hidden="false" customHeight="true" outlineLevel="0" collapsed="false">
      <c r="A38" s="7" t="s">
        <v>548</v>
      </c>
      <c r="B38" s="7" t="n">
        <v>1972</v>
      </c>
      <c r="C38" s="7" t="n">
        <v>1975</v>
      </c>
      <c r="D38" s="7"/>
      <c r="E38" s="7" t="s">
        <v>9</v>
      </c>
      <c r="F38" s="7" t="s">
        <v>2188</v>
      </c>
      <c r="G38" s="7" t="s">
        <v>76</v>
      </c>
      <c r="H38" s="7" t="s">
        <v>2189</v>
      </c>
    </row>
    <row r="39" customFormat="false" ht="15" hidden="false" customHeight="true" outlineLevel="0" collapsed="false">
      <c r="A39" s="7" t="s">
        <v>604</v>
      </c>
      <c r="B39" s="7" t="n">
        <v>1946</v>
      </c>
      <c r="C39" s="7" t="n">
        <v>1975</v>
      </c>
      <c r="D39" s="7"/>
      <c r="E39" s="7" t="s">
        <v>9</v>
      </c>
      <c r="F39" s="7" t="s">
        <v>2188</v>
      </c>
      <c r="G39" s="7" t="s">
        <v>76</v>
      </c>
      <c r="H39" s="7" t="s">
        <v>2189</v>
      </c>
    </row>
    <row r="40" customFormat="false" ht="15" hidden="false" customHeight="true" outlineLevel="0" collapsed="false">
      <c r="A40" s="7" t="s">
        <v>205</v>
      </c>
      <c r="B40" s="7" t="n">
        <v>1967</v>
      </c>
      <c r="C40" s="7" t="n">
        <v>1977</v>
      </c>
      <c r="D40" s="7"/>
      <c r="E40" s="7" t="s">
        <v>9</v>
      </c>
      <c r="F40" s="7" t="s">
        <v>2188</v>
      </c>
      <c r="G40" s="7" t="s">
        <v>76</v>
      </c>
      <c r="H40" s="7" t="s">
        <v>2189</v>
      </c>
    </row>
    <row r="41" customFormat="false" ht="15" hidden="false" customHeight="true" outlineLevel="0" collapsed="false">
      <c r="A41" s="7" t="s">
        <v>394</v>
      </c>
      <c r="B41" s="7" t="n">
        <v>1957</v>
      </c>
      <c r="C41" s="7" t="n">
        <v>1977</v>
      </c>
      <c r="D41" s="7"/>
      <c r="E41" s="7" t="s">
        <v>9</v>
      </c>
      <c r="F41" s="7" t="s">
        <v>2188</v>
      </c>
      <c r="G41" s="7" t="s">
        <v>76</v>
      </c>
      <c r="H41" s="7" t="s">
        <v>2189</v>
      </c>
    </row>
    <row r="42" customFormat="false" ht="15" hidden="false" customHeight="true" outlineLevel="0" collapsed="false">
      <c r="A42" s="7" t="s">
        <v>420</v>
      </c>
      <c r="B42" s="7" t="n">
        <v>1959</v>
      </c>
      <c r="C42" s="7" t="n">
        <v>1978</v>
      </c>
      <c r="D42" s="7"/>
      <c r="E42" s="7" t="s">
        <v>9</v>
      </c>
      <c r="F42" s="7" t="s">
        <v>2188</v>
      </c>
      <c r="G42" s="7" t="s">
        <v>76</v>
      </c>
      <c r="H42" s="7" t="s">
        <v>2189</v>
      </c>
    </row>
    <row r="43" customFormat="false" ht="15" hidden="false" customHeight="true" outlineLevel="0" collapsed="false">
      <c r="A43" s="7" t="s">
        <v>642</v>
      </c>
      <c r="B43" s="7" t="n">
        <v>1928</v>
      </c>
      <c r="C43" s="7" t="n">
        <v>1979</v>
      </c>
      <c r="D43" s="7"/>
      <c r="E43" s="7" t="s">
        <v>9</v>
      </c>
      <c r="F43" s="7" t="s">
        <v>2188</v>
      </c>
      <c r="G43" s="7" t="s">
        <v>73</v>
      </c>
      <c r="H43" s="7" t="s">
        <v>2189</v>
      </c>
    </row>
    <row r="44" customFormat="false" ht="15" hidden="false" customHeight="true" outlineLevel="0" collapsed="false">
      <c r="A44" s="7" t="s">
        <v>263</v>
      </c>
      <c r="B44" s="7" t="n">
        <v>1941</v>
      </c>
      <c r="C44" s="7" t="n">
        <v>1980</v>
      </c>
      <c r="D44" s="7"/>
      <c r="E44" s="7" t="s">
        <v>9</v>
      </c>
      <c r="F44" s="7" t="s">
        <v>2188</v>
      </c>
      <c r="G44" s="7" t="s">
        <v>76</v>
      </c>
      <c r="H44" s="7" t="s">
        <v>2189</v>
      </c>
    </row>
    <row r="45" customFormat="false" ht="15" hidden="false" customHeight="true" outlineLevel="0" collapsed="false">
      <c r="A45" s="7" t="s">
        <v>276</v>
      </c>
      <c r="B45" s="7" t="n">
        <v>1963</v>
      </c>
      <c r="C45" s="7" t="n">
        <v>1983</v>
      </c>
      <c r="D45" s="7"/>
      <c r="E45" s="7" t="s">
        <v>9</v>
      </c>
      <c r="F45" s="7" t="s">
        <v>2188</v>
      </c>
      <c r="G45" s="7" t="s">
        <v>76</v>
      </c>
      <c r="H45" s="7" t="s">
        <v>2189</v>
      </c>
    </row>
    <row r="46" customFormat="false" ht="15" hidden="false" customHeight="true" outlineLevel="0" collapsed="false">
      <c r="A46" s="7" t="s">
        <v>222</v>
      </c>
      <c r="B46" s="7" t="n">
        <v>1919</v>
      </c>
      <c r="C46" s="7" t="n">
        <v>1985</v>
      </c>
      <c r="D46" s="7"/>
      <c r="E46" s="7" t="s">
        <v>9</v>
      </c>
      <c r="F46" s="7" t="s">
        <v>2188</v>
      </c>
      <c r="G46" s="7" t="s">
        <v>76</v>
      </c>
      <c r="H46" s="7" t="s">
        <v>2189</v>
      </c>
    </row>
    <row r="47" customFormat="false" ht="15" hidden="false" customHeight="true" outlineLevel="0" collapsed="false">
      <c r="A47" s="7" t="s">
        <v>645</v>
      </c>
      <c r="B47" s="7" t="n">
        <v>1957</v>
      </c>
      <c r="C47" s="7" t="n">
        <v>1988</v>
      </c>
      <c r="D47" s="7"/>
      <c r="E47" s="7" t="s">
        <v>9</v>
      </c>
      <c r="F47" s="7" t="s">
        <v>2188</v>
      </c>
      <c r="G47" s="7" t="s">
        <v>76</v>
      </c>
      <c r="H47" s="7" t="s">
        <v>2189</v>
      </c>
    </row>
    <row r="48" customFormat="false" ht="15" hidden="false" customHeight="true" outlineLevel="0" collapsed="false">
      <c r="A48" s="7" t="s">
        <v>556</v>
      </c>
      <c r="B48" s="7" t="n">
        <v>1946</v>
      </c>
      <c r="C48" s="7" t="n">
        <v>1990</v>
      </c>
      <c r="D48" s="7"/>
      <c r="E48" s="7" t="s">
        <v>9</v>
      </c>
      <c r="F48" s="7" t="s">
        <v>2188</v>
      </c>
      <c r="G48" s="7" t="s">
        <v>76</v>
      </c>
      <c r="H48" s="7" t="s">
        <v>2189</v>
      </c>
    </row>
    <row r="49" customFormat="false" ht="15" hidden="false" customHeight="true" outlineLevel="0" collapsed="false">
      <c r="A49" s="7" t="s">
        <v>527</v>
      </c>
      <c r="B49" s="7" t="n">
        <v>1949</v>
      </c>
      <c r="C49" s="7" t="n">
        <v>1992</v>
      </c>
      <c r="D49" s="7"/>
      <c r="E49" s="7" t="s">
        <v>9</v>
      </c>
      <c r="F49" s="7" t="s">
        <v>2188</v>
      </c>
      <c r="G49" s="7" t="s">
        <v>76</v>
      </c>
      <c r="H49" s="7" t="s">
        <v>2189</v>
      </c>
    </row>
    <row r="50" customFormat="false" ht="15" hidden="false" customHeight="true" outlineLevel="0" collapsed="false">
      <c r="A50" s="7" t="s">
        <v>412</v>
      </c>
      <c r="B50" s="7" t="n">
        <v>1992</v>
      </c>
      <c r="C50" s="7" t="n">
        <v>1994</v>
      </c>
      <c r="D50" s="7" t="s">
        <v>2192</v>
      </c>
      <c r="E50" s="7" t="s">
        <v>9</v>
      </c>
      <c r="F50" s="7" t="s">
        <v>2188</v>
      </c>
      <c r="G50" s="7" t="s">
        <v>76</v>
      </c>
      <c r="H50" s="7" t="s">
        <v>2189</v>
      </c>
    </row>
    <row r="51" customFormat="false" ht="15" hidden="false" customHeight="true" outlineLevel="0" collapsed="false">
      <c r="A51" s="7" t="s">
        <v>416</v>
      </c>
      <c r="B51" s="7" t="n">
        <v>1990</v>
      </c>
      <c r="C51" s="7" t="n">
        <v>1994</v>
      </c>
      <c r="D51" s="7" t="s">
        <v>2193</v>
      </c>
      <c r="E51" s="7" t="s">
        <v>9</v>
      </c>
      <c r="F51" s="7" t="s">
        <v>2188</v>
      </c>
      <c r="G51" s="7" t="s">
        <v>76</v>
      </c>
      <c r="H51" s="7" t="s">
        <v>2189</v>
      </c>
    </row>
    <row r="52" customFormat="false" ht="15" hidden="false" customHeight="true" outlineLevel="0" collapsed="false">
      <c r="A52" s="7" t="s">
        <v>488</v>
      </c>
      <c r="B52" s="7" t="n">
        <v>1992</v>
      </c>
      <c r="C52" s="7" t="n">
        <v>1996</v>
      </c>
      <c r="D52" s="7" t="s">
        <v>2194</v>
      </c>
      <c r="E52" s="7" t="s">
        <v>9</v>
      </c>
      <c r="F52" s="7" t="s">
        <v>2188</v>
      </c>
      <c r="G52" s="7" t="s">
        <v>76</v>
      </c>
      <c r="H52" s="7" t="s">
        <v>2189</v>
      </c>
    </row>
    <row r="53" customFormat="false" ht="15" hidden="false" customHeight="true" outlineLevel="0" collapsed="false">
      <c r="A53" s="7" t="s">
        <v>196</v>
      </c>
      <c r="B53" s="7" t="n">
        <v>1989</v>
      </c>
      <c r="C53" s="7" t="n">
        <v>1997</v>
      </c>
      <c r="D53" s="7"/>
      <c r="E53" s="7" t="s">
        <v>9</v>
      </c>
      <c r="F53" s="7" t="s">
        <v>2188</v>
      </c>
      <c r="G53" s="7" t="s">
        <v>76</v>
      </c>
      <c r="H53" s="7" t="s">
        <v>2189</v>
      </c>
    </row>
    <row r="54" customFormat="false" ht="15" hidden="false" customHeight="true" outlineLevel="0" collapsed="false">
      <c r="A54" s="7" t="s">
        <v>542</v>
      </c>
      <c r="B54" s="7" t="n">
        <v>1984</v>
      </c>
      <c r="C54" s="7" t="n">
        <v>1997</v>
      </c>
      <c r="D54" s="7" t="s">
        <v>2195</v>
      </c>
      <c r="E54" s="7" t="s">
        <v>6</v>
      </c>
      <c r="F54" s="7" t="s">
        <v>2196</v>
      </c>
      <c r="G54" s="7" t="s">
        <v>76</v>
      </c>
      <c r="H54" s="7" t="s">
        <v>2189</v>
      </c>
    </row>
    <row r="55" customFormat="false" ht="15" hidden="false" customHeight="true" outlineLevel="0" collapsed="false">
      <c r="A55" s="7" t="s">
        <v>254</v>
      </c>
      <c r="B55" s="7" t="n">
        <v>1991</v>
      </c>
      <c r="C55" s="7" t="n">
        <v>1998</v>
      </c>
      <c r="D55" s="7" t="s">
        <v>2197</v>
      </c>
      <c r="E55" s="7" t="s">
        <v>9</v>
      </c>
      <c r="F55" s="7" t="s">
        <v>2188</v>
      </c>
      <c r="G55" s="7" t="s">
        <v>76</v>
      </c>
      <c r="H55" s="7" t="s">
        <v>2189</v>
      </c>
    </row>
    <row r="56" customFormat="false" ht="15" hidden="false" customHeight="true" outlineLevel="0" collapsed="false">
      <c r="A56" s="7" t="s">
        <v>357</v>
      </c>
      <c r="B56" s="7" t="n">
        <v>1990</v>
      </c>
      <c r="C56" s="7" t="n">
        <v>1998</v>
      </c>
      <c r="D56" s="7"/>
      <c r="E56" s="7" t="s">
        <v>9</v>
      </c>
      <c r="F56" s="7" t="s">
        <v>2188</v>
      </c>
      <c r="G56" s="7" t="s">
        <v>76</v>
      </c>
      <c r="H56" s="7" t="s">
        <v>2189</v>
      </c>
    </row>
    <row r="57" customFormat="false" ht="15" hidden="false" customHeight="true" outlineLevel="0" collapsed="false">
      <c r="A57" s="7" t="s">
        <v>580</v>
      </c>
      <c r="B57" s="7" t="n">
        <v>1912</v>
      </c>
      <c r="C57" s="7" t="n">
        <v>1998</v>
      </c>
      <c r="D57" s="7"/>
      <c r="E57" s="7" t="s">
        <v>9</v>
      </c>
      <c r="F57" s="7" t="s">
        <v>2188</v>
      </c>
      <c r="G57" s="7" t="s">
        <v>76</v>
      </c>
      <c r="H57" s="7" t="s">
        <v>2189</v>
      </c>
    </row>
    <row r="58" customFormat="false" ht="15" hidden="false" customHeight="true" outlineLevel="0" collapsed="false">
      <c r="A58" s="7" t="s">
        <v>612</v>
      </c>
      <c r="B58" s="7" t="n">
        <v>1972</v>
      </c>
      <c r="C58" s="7" t="n">
        <v>1998</v>
      </c>
      <c r="D58" s="7"/>
      <c r="E58" s="7" t="s">
        <v>9</v>
      </c>
      <c r="F58" s="7" t="s">
        <v>2188</v>
      </c>
      <c r="G58" s="7" t="s">
        <v>76</v>
      </c>
      <c r="H58" s="7" t="s">
        <v>2189</v>
      </c>
    </row>
    <row r="59" customFormat="false" ht="15" hidden="false" customHeight="true" outlineLevel="0" collapsed="false">
      <c r="A59" s="7" t="s">
        <v>510</v>
      </c>
      <c r="B59" s="7" t="n">
        <v>1999</v>
      </c>
      <c r="C59" s="7" t="n">
        <v>1999</v>
      </c>
      <c r="D59" s="7" t="s">
        <v>2198</v>
      </c>
      <c r="E59" s="7" t="s">
        <v>9</v>
      </c>
      <c r="F59" s="7" t="s">
        <v>2188</v>
      </c>
      <c r="G59" s="7" t="s">
        <v>76</v>
      </c>
      <c r="H59" s="7" t="s">
        <v>2189</v>
      </c>
    </row>
    <row r="60" customFormat="false" ht="15" hidden="false" customHeight="true" outlineLevel="0" collapsed="false">
      <c r="A60" s="7" t="s">
        <v>493</v>
      </c>
      <c r="B60" s="7" t="n">
        <v>1999</v>
      </c>
      <c r="C60" s="7" t="n">
        <v>2001</v>
      </c>
      <c r="D60" s="7"/>
      <c r="E60" s="7" t="s">
        <v>9</v>
      </c>
      <c r="F60" s="7" t="s">
        <v>2188</v>
      </c>
      <c r="G60" s="7" t="s">
        <v>76</v>
      </c>
      <c r="H60" s="7" t="s">
        <v>2189</v>
      </c>
    </row>
    <row r="61" customFormat="false" ht="15" hidden="false" customHeight="true" outlineLevel="0" collapsed="false">
      <c r="A61" s="7" t="s">
        <v>418</v>
      </c>
      <c r="B61" s="7" t="n">
        <v>1997</v>
      </c>
      <c r="C61" s="7" t="n">
        <v>2003</v>
      </c>
      <c r="D61" s="7" t="s">
        <v>2199</v>
      </c>
      <c r="E61" s="7" t="s">
        <v>9</v>
      </c>
      <c r="F61" s="7" t="s">
        <v>2188</v>
      </c>
      <c r="G61" s="7" t="s">
        <v>76</v>
      </c>
      <c r="H61" s="7" t="s">
        <v>2189</v>
      </c>
    </row>
    <row r="62" customFormat="false" ht="15" hidden="false" customHeight="true" outlineLevel="0" collapsed="false">
      <c r="A62" s="7" t="s">
        <v>298</v>
      </c>
      <c r="B62" s="7" t="n">
        <v>1983</v>
      </c>
      <c r="C62" s="7" t="n">
        <v>2004</v>
      </c>
      <c r="D62" s="7"/>
      <c r="E62" s="7" t="s">
        <v>9</v>
      </c>
      <c r="F62" s="7" t="s">
        <v>2188</v>
      </c>
      <c r="G62" s="7" t="s">
        <v>76</v>
      </c>
      <c r="H62" s="7" t="s">
        <v>2189</v>
      </c>
    </row>
    <row r="63" customFormat="false" ht="15" hidden="false" customHeight="true" outlineLevel="0" collapsed="false">
      <c r="A63" s="7" t="s">
        <v>650</v>
      </c>
      <c r="B63" s="7" t="n">
        <v>2004</v>
      </c>
      <c r="C63" s="7" t="n">
        <v>2004</v>
      </c>
      <c r="D63" s="7" t="s">
        <v>2200</v>
      </c>
      <c r="E63" s="7" t="s">
        <v>9</v>
      </c>
      <c r="F63" s="7" t="s">
        <v>2188</v>
      </c>
      <c r="G63" s="7" t="s">
        <v>76</v>
      </c>
      <c r="H63" s="7" t="s">
        <v>2189</v>
      </c>
    </row>
    <row r="64" customFormat="false" ht="15" hidden="false" customHeight="true" outlineLevel="0" collapsed="false">
      <c r="A64" s="7" t="s">
        <v>348</v>
      </c>
      <c r="B64" s="7" t="n">
        <v>1989</v>
      </c>
      <c r="C64" s="7" t="n">
        <v>2005</v>
      </c>
      <c r="D64" s="7"/>
      <c r="E64" s="7" t="s">
        <v>9</v>
      </c>
      <c r="F64" s="7" t="s">
        <v>2188</v>
      </c>
      <c r="G64" s="7" t="s">
        <v>76</v>
      </c>
      <c r="H64" s="7" t="s">
        <v>2189</v>
      </c>
    </row>
    <row r="65" customFormat="false" ht="15" hidden="false" customHeight="true" outlineLevel="0" collapsed="false">
      <c r="A65" s="7" t="s">
        <v>558</v>
      </c>
      <c r="B65" s="7" t="n">
        <v>1996</v>
      </c>
      <c r="C65" s="7" t="n">
        <v>2005</v>
      </c>
      <c r="D65" s="7" t="s">
        <v>2201</v>
      </c>
      <c r="E65" s="7" t="s">
        <v>9</v>
      </c>
      <c r="F65" s="7" t="s">
        <v>2188</v>
      </c>
      <c r="G65" s="7" t="s">
        <v>76</v>
      </c>
      <c r="H65" s="7" t="s">
        <v>2189</v>
      </c>
    </row>
    <row r="66" customFormat="false" ht="15" hidden="false" customHeight="true" outlineLevel="0" collapsed="false">
      <c r="A66" s="7" t="s">
        <v>256</v>
      </c>
      <c r="B66" s="7" t="n">
        <v>1997</v>
      </c>
      <c r="C66" s="7" t="n">
        <v>2006</v>
      </c>
      <c r="D66" s="7" t="s">
        <v>2202</v>
      </c>
      <c r="E66" s="7" t="s">
        <v>9</v>
      </c>
      <c r="F66" s="7" t="s">
        <v>2188</v>
      </c>
      <c r="G66" s="7" t="s">
        <v>76</v>
      </c>
      <c r="H66" s="7" t="s">
        <v>2189</v>
      </c>
    </row>
    <row r="67" customFormat="false" ht="15" hidden="false" customHeight="true" outlineLevel="0" collapsed="false">
      <c r="A67" s="7" t="s">
        <v>272</v>
      </c>
      <c r="B67" s="7" t="n">
        <v>1941</v>
      </c>
      <c r="C67" s="7" t="n">
        <v>2007</v>
      </c>
      <c r="D67" s="7"/>
      <c r="E67" s="7" t="s">
        <v>9</v>
      </c>
      <c r="F67" s="7" t="s">
        <v>2188</v>
      </c>
      <c r="G67" s="7" t="s">
        <v>73</v>
      </c>
      <c r="H67" s="7" t="s">
        <v>2189</v>
      </c>
    </row>
    <row r="68" customFormat="false" ht="15" hidden="false" customHeight="true" outlineLevel="0" collapsed="false">
      <c r="A68" s="7" t="s">
        <v>431</v>
      </c>
      <c r="B68" s="7" t="n">
        <v>1966</v>
      </c>
      <c r="C68" s="7" t="n">
        <v>2008</v>
      </c>
      <c r="D68" s="7"/>
      <c r="E68" s="7" t="s">
        <v>9</v>
      </c>
      <c r="F68" s="7" t="s">
        <v>2188</v>
      </c>
      <c r="G68" s="7" t="s">
        <v>73</v>
      </c>
      <c r="H68" s="7" t="s">
        <v>2189</v>
      </c>
    </row>
    <row r="69" customFormat="false" ht="23.25" hidden="false" customHeight="true" outlineLevel="0" collapsed="false">
      <c r="A69" s="7" t="s">
        <v>334</v>
      </c>
      <c r="B69" s="7" t="n">
        <v>1995</v>
      </c>
      <c r="C69" s="7" t="n">
        <v>2013</v>
      </c>
      <c r="D69" s="7" t="s">
        <v>2203</v>
      </c>
      <c r="E69" s="7" t="s">
        <v>9</v>
      </c>
      <c r="F69" s="7" t="s">
        <v>2188</v>
      </c>
      <c r="G69" s="7" t="s">
        <v>73</v>
      </c>
      <c r="H69" s="7" t="s">
        <v>2189</v>
      </c>
    </row>
    <row r="70" customFormat="false" ht="15" hidden="false" customHeight="true" outlineLevel="0" collapsed="false">
      <c r="A70" s="7" t="s">
        <v>554</v>
      </c>
      <c r="B70" s="7" t="n">
        <v>1997</v>
      </c>
      <c r="C70" s="7" t="n">
        <v>2016</v>
      </c>
      <c r="D70" s="7"/>
      <c r="E70" s="7" t="s">
        <v>9</v>
      </c>
      <c r="F70" s="7" t="s">
        <v>2188</v>
      </c>
      <c r="G70" s="7" t="s">
        <v>73</v>
      </c>
      <c r="H70" s="7" t="s">
        <v>2189</v>
      </c>
    </row>
    <row r="71" customFormat="false" ht="15" hidden="false" customHeight="true" outlineLevel="0" collapsed="false">
      <c r="A71" s="7" t="s">
        <v>508</v>
      </c>
      <c r="B71" s="7" t="n">
        <v>1912</v>
      </c>
      <c r="C71" s="7" t="n">
        <v>2017</v>
      </c>
      <c r="D71" s="7"/>
      <c r="E71" s="7" t="s">
        <v>9</v>
      </c>
      <c r="F71" s="7" t="s">
        <v>2188</v>
      </c>
      <c r="G71" s="7" t="s">
        <v>73</v>
      </c>
      <c r="H71" s="7" t="s">
        <v>2189</v>
      </c>
    </row>
    <row r="72" customFormat="false" ht="15" hidden="false" customHeight="true" outlineLevel="0" collapsed="false">
      <c r="A72" s="7" t="s">
        <v>239</v>
      </c>
      <c r="B72" s="7" t="n">
        <v>1994</v>
      </c>
      <c r="C72" s="7" t="n">
        <v>2018</v>
      </c>
      <c r="D72" s="7" t="s">
        <v>2204</v>
      </c>
      <c r="E72" s="7" t="s">
        <v>9</v>
      </c>
      <c r="F72" s="7" t="s">
        <v>2188</v>
      </c>
      <c r="G72" s="7" t="s">
        <v>73</v>
      </c>
      <c r="H72" s="7" t="s">
        <v>2189</v>
      </c>
    </row>
    <row r="73" customFormat="false" ht="15" hidden="false" customHeight="true" outlineLevel="0" collapsed="false">
      <c r="A73" s="7" t="s">
        <v>301</v>
      </c>
      <c r="B73" s="7" t="n">
        <v>1941</v>
      </c>
      <c r="C73" s="7" t="n">
        <v>2018</v>
      </c>
      <c r="D73" s="7"/>
      <c r="E73" s="7" t="s">
        <v>9</v>
      </c>
      <c r="F73" s="7" t="s">
        <v>2188</v>
      </c>
      <c r="G73" s="7" t="s">
        <v>73</v>
      </c>
      <c r="H73" s="7" t="s">
        <v>2189</v>
      </c>
    </row>
    <row r="74" customFormat="false" ht="15" hidden="false" customHeight="true" outlineLevel="0" collapsed="false">
      <c r="A74" s="7" t="s">
        <v>308</v>
      </c>
      <c r="B74" s="7" t="n">
        <v>1941</v>
      </c>
      <c r="C74" s="7" t="n">
        <v>2018</v>
      </c>
      <c r="D74" s="7"/>
      <c r="E74" s="7" t="s">
        <v>9</v>
      </c>
      <c r="F74" s="7" t="s">
        <v>2188</v>
      </c>
      <c r="G74" s="7" t="s">
        <v>73</v>
      </c>
      <c r="H74" s="7" t="s">
        <v>2189</v>
      </c>
    </row>
    <row r="75" customFormat="false" ht="15" hidden="false" customHeight="true" outlineLevel="0" collapsed="false">
      <c r="A75" s="7" t="s">
        <v>401</v>
      </c>
      <c r="B75" s="7" t="n">
        <v>2003</v>
      </c>
      <c r="C75" s="7" t="n">
        <v>2019</v>
      </c>
      <c r="D75" s="7"/>
      <c r="E75" s="7" t="s">
        <v>9</v>
      </c>
      <c r="F75" s="7" t="s">
        <v>2188</v>
      </c>
      <c r="G75" s="7" t="s">
        <v>73</v>
      </c>
      <c r="H75" s="7" t="s">
        <v>2189</v>
      </c>
    </row>
    <row r="76" customFormat="false" ht="15" hidden="false" customHeight="true" outlineLevel="0" collapsed="false">
      <c r="A76" s="7" t="s">
        <v>575</v>
      </c>
      <c r="B76" s="7" t="n">
        <v>1983</v>
      </c>
      <c r="C76" s="7" t="n">
        <v>2019</v>
      </c>
      <c r="D76" s="7"/>
      <c r="E76" s="7" t="s">
        <v>9</v>
      </c>
      <c r="F76" s="7" t="s">
        <v>2188</v>
      </c>
      <c r="G76" s="7" t="s">
        <v>73</v>
      </c>
      <c r="H76" s="7" t="s">
        <v>2189</v>
      </c>
    </row>
    <row r="77" customFormat="false" ht="15" hidden="false" customHeight="true" outlineLevel="0" collapsed="false">
      <c r="A77" s="7" t="s">
        <v>486</v>
      </c>
      <c r="B77" s="7" t="n">
        <v>1990</v>
      </c>
      <c r="C77" s="7" t="n">
        <v>2021</v>
      </c>
      <c r="D77" s="7" t="s">
        <v>2205</v>
      </c>
      <c r="E77" s="7" t="s">
        <v>9</v>
      </c>
      <c r="F77" s="7" t="s">
        <v>2188</v>
      </c>
      <c r="G77" s="7" t="s">
        <v>73</v>
      </c>
      <c r="H77" s="7" t="s">
        <v>2189</v>
      </c>
    </row>
    <row r="78" customFormat="false" ht="15" hidden="false" customHeight="true" outlineLevel="0" collapsed="false">
      <c r="A78" s="7" t="s">
        <v>364</v>
      </c>
      <c r="B78" s="7" t="n">
        <v>1941</v>
      </c>
      <c r="C78" s="7" t="n">
        <v>2023</v>
      </c>
      <c r="D78" s="7"/>
      <c r="E78" s="7" t="s">
        <v>9</v>
      </c>
      <c r="F78" s="7" t="s">
        <v>2188</v>
      </c>
      <c r="G78" s="7" t="s">
        <v>73</v>
      </c>
      <c r="H78" s="7" t="s">
        <v>2189</v>
      </c>
    </row>
    <row r="79" customFormat="false" ht="15" hidden="false" customHeight="true" outlineLevel="0" collapsed="false">
      <c r="A79" s="7" t="s">
        <v>476</v>
      </c>
      <c r="B79" s="7" t="n">
        <v>2005</v>
      </c>
      <c r="C79" s="7" t="n">
        <v>2024</v>
      </c>
      <c r="D79" s="7" t="s">
        <v>2206</v>
      </c>
      <c r="E79" s="7" t="s">
        <v>9</v>
      </c>
      <c r="F79" s="7" t="s">
        <v>2188</v>
      </c>
      <c r="G79" s="7" t="s">
        <v>73</v>
      </c>
      <c r="H79" s="7" t="s">
        <v>2189</v>
      </c>
    </row>
    <row r="80" customFormat="false" ht="15" hidden="false" customHeight="true" outlineLevel="0" collapsed="false">
      <c r="A80" s="1" t="s">
        <v>159</v>
      </c>
      <c r="B80" s="1" t="n">
        <v>1944</v>
      </c>
      <c r="C80" s="1" t="n">
        <v>1950</v>
      </c>
      <c r="D80" s="1" t="s">
        <v>2207</v>
      </c>
      <c r="E80" s="1" t="s">
        <v>9</v>
      </c>
      <c r="F80" s="1" t="s">
        <v>2188</v>
      </c>
      <c r="G80" s="1" t="s">
        <v>76</v>
      </c>
      <c r="H80" s="1" t="s">
        <v>1898</v>
      </c>
    </row>
    <row r="81" customFormat="false" ht="15" hidden="false" customHeight="true" outlineLevel="0" collapsed="false">
      <c r="A81" s="1" t="s">
        <v>237</v>
      </c>
      <c r="B81" s="1" t="n">
        <v>1947</v>
      </c>
      <c r="C81" s="1" t="n">
        <v>1949</v>
      </c>
      <c r="D81" s="1" t="s">
        <v>2207</v>
      </c>
      <c r="E81" s="1" t="s">
        <v>9</v>
      </c>
      <c r="F81" s="1" t="s">
        <v>2188</v>
      </c>
      <c r="G81" s="1" t="s">
        <v>76</v>
      </c>
      <c r="H81" s="1" t="s">
        <v>1898</v>
      </c>
    </row>
    <row r="82" customFormat="false" ht="15" hidden="false" customHeight="true" outlineLevel="0" collapsed="false">
      <c r="A82" s="1" t="s">
        <v>470</v>
      </c>
      <c r="B82" s="1" t="n">
        <v>1948</v>
      </c>
      <c r="C82" s="1" t="n">
        <v>1950</v>
      </c>
      <c r="D82" s="1" t="s">
        <v>2208</v>
      </c>
      <c r="E82" s="1" t="s">
        <v>9</v>
      </c>
      <c r="F82" s="1" t="s">
        <v>2188</v>
      </c>
      <c r="G82" s="1" t="s">
        <v>76</v>
      </c>
      <c r="H82" s="1" t="s">
        <v>1898</v>
      </c>
    </row>
    <row r="83" customFormat="false" ht="15" hidden="false" customHeight="true" outlineLevel="0" collapsed="false">
      <c r="A83" s="1" t="s">
        <v>251</v>
      </c>
      <c r="B83" s="1" t="n">
        <v>1942</v>
      </c>
      <c r="C83" s="1" t="n">
        <v>1970</v>
      </c>
      <c r="D83" s="1" t="s">
        <v>2207</v>
      </c>
      <c r="E83" s="1" t="s">
        <v>9</v>
      </c>
      <c r="F83" s="1" t="s">
        <v>2188</v>
      </c>
      <c r="G83" s="1" t="s">
        <v>76</v>
      </c>
      <c r="H83" s="1" t="s">
        <v>1898</v>
      </c>
    </row>
    <row r="84" customFormat="false" ht="15" hidden="false" customHeight="true" outlineLevel="0" collapsed="false">
      <c r="A84" s="1" t="s">
        <v>587</v>
      </c>
      <c r="B84" s="1" t="n">
        <v>1948</v>
      </c>
      <c r="C84" s="1" t="n">
        <v>1950</v>
      </c>
      <c r="D84" s="1" t="s">
        <v>2209</v>
      </c>
      <c r="E84" s="1" t="s">
        <v>9</v>
      </c>
      <c r="F84" s="1" t="s">
        <v>2188</v>
      </c>
      <c r="G84" s="1" t="s">
        <v>76</v>
      </c>
      <c r="H84" s="1" t="s">
        <v>1898</v>
      </c>
    </row>
    <row r="85" customFormat="false" ht="15" hidden="false" customHeight="true" outlineLevel="0" collapsed="false">
      <c r="A85" s="1" t="s">
        <v>270</v>
      </c>
      <c r="B85" s="1" t="n">
        <v>1960</v>
      </c>
      <c r="C85" s="1" t="n">
        <v>1964</v>
      </c>
      <c r="D85" s="1" t="s">
        <v>2207</v>
      </c>
      <c r="E85" s="1" t="s">
        <v>9</v>
      </c>
      <c r="F85" s="1" t="s">
        <v>2188</v>
      </c>
      <c r="G85" s="1" t="s">
        <v>76</v>
      </c>
      <c r="H85" s="1" t="s">
        <v>1898</v>
      </c>
    </row>
    <row r="86" customFormat="false" ht="15" hidden="false" customHeight="true" outlineLevel="0" collapsed="false">
      <c r="A86" s="1" t="s">
        <v>280</v>
      </c>
      <c r="B86" s="1" t="n">
        <v>1913</v>
      </c>
      <c r="C86" s="1" t="n">
        <v>1960</v>
      </c>
      <c r="D86" s="1" t="s">
        <v>2207</v>
      </c>
      <c r="E86" s="1" t="s">
        <v>9</v>
      </c>
      <c r="F86" s="1" t="s">
        <v>2188</v>
      </c>
      <c r="G86" s="1" t="s">
        <v>76</v>
      </c>
      <c r="H86" s="1" t="s">
        <v>1898</v>
      </c>
    </row>
    <row r="87" customFormat="false" ht="15" hidden="false" customHeight="true" outlineLevel="0" collapsed="false">
      <c r="A87" s="1" t="s">
        <v>284</v>
      </c>
      <c r="B87" s="1" t="n">
        <v>1930</v>
      </c>
      <c r="C87" s="1" t="n">
        <v>1949</v>
      </c>
      <c r="D87" s="1" t="s">
        <v>2210</v>
      </c>
      <c r="E87" s="1" t="s">
        <v>9</v>
      </c>
      <c r="F87" s="1" t="s">
        <v>2188</v>
      </c>
      <c r="G87" s="1" t="s">
        <v>76</v>
      </c>
      <c r="H87" s="1" t="s">
        <v>1898</v>
      </c>
    </row>
    <row r="88" customFormat="false" ht="15" hidden="false" customHeight="true" outlineLevel="0" collapsed="false">
      <c r="A88" s="1" t="s">
        <v>293</v>
      </c>
      <c r="B88" s="1" t="n">
        <v>1928</v>
      </c>
      <c r="C88" s="1" t="n">
        <v>1950</v>
      </c>
      <c r="D88" s="1" t="s">
        <v>2207</v>
      </c>
      <c r="E88" s="1" t="s">
        <v>9</v>
      </c>
      <c r="F88" s="1" t="s">
        <v>2188</v>
      </c>
      <c r="G88" s="1" t="s">
        <v>76</v>
      </c>
      <c r="H88" s="1" t="s">
        <v>1898</v>
      </c>
    </row>
    <row r="89" customFormat="false" ht="15" hidden="false" customHeight="true" outlineLevel="0" collapsed="false">
      <c r="A89" s="1" t="s">
        <v>306</v>
      </c>
      <c r="B89" s="1" t="n">
        <v>1942</v>
      </c>
      <c r="C89" s="1" t="n">
        <v>1956</v>
      </c>
      <c r="D89" s="1" t="s">
        <v>2207</v>
      </c>
      <c r="E89" s="1" t="s">
        <v>9</v>
      </c>
      <c r="F89" s="1" t="s">
        <v>2188</v>
      </c>
      <c r="G89" s="1" t="s">
        <v>76</v>
      </c>
      <c r="H89" s="1" t="s">
        <v>1898</v>
      </c>
    </row>
    <row r="90" customFormat="false" ht="15" hidden="false" customHeight="true" outlineLevel="0" collapsed="false">
      <c r="A90" s="1" t="s">
        <v>327</v>
      </c>
      <c r="B90" s="1" t="n">
        <v>1919</v>
      </c>
      <c r="C90" s="1" t="n">
        <v>1950</v>
      </c>
      <c r="D90" s="1" t="s">
        <v>2207</v>
      </c>
      <c r="E90" s="1" t="s">
        <v>9</v>
      </c>
      <c r="F90" s="1" t="s">
        <v>2188</v>
      </c>
      <c r="G90" s="1" t="s">
        <v>76</v>
      </c>
      <c r="H90" s="1" t="s">
        <v>1898</v>
      </c>
    </row>
    <row r="91" customFormat="false" ht="15" hidden="false" customHeight="true" outlineLevel="0" collapsed="false">
      <c r="A91" s="1" t="s">
        <v>329</v>
      </c>
      <c r="B91" s="1" t="n">
        <v>1928</v>
      </c>
      <c r="C91" s="1" t="n">
        <v>1964</v>
      </c>
      <c r="D91" s="1" t="s">
        <v>2207</v>
      </c>
      <c r="E91" s="1" t="s">
        <v>9</v>
      </c>
      <c r="F91" s="1" t="s">
        <v>2188</v>
      </c>
      <c r="G91" s="1" t="s">
        <v>76</v>
      </c>
      <c r="H91" s="1" t="s">
        <v>1898</v>
      </c>
    </row>
    <row r="92" customFormat="false" ht="15" hidden="false" customHeight="true" outlineLevel="0" collapsed="false">
      <c r="A92" s="1" t="s">
        <v>371</v>
      </c>
      <c r="B92" s="1" t="n">
        <v>1947</v>
      </c>
      <c r="C92" s="1" t="n">
        <v>1949</v>
      </c>
      <c r="D92" s="1" t="s">
        <v>2207</v>
      </c>
      <c r="E92" s="1" t="s">
        <v>9</v>
      </c>
      <c r="F92" s="1" t="s">
        <v>2188</v>
      </c>
      <c r="G92" s="1" t="s">
        <v>76</v>
      </c>
      <c r="H92" s="1" t="s">
        <v>1898</v>
      </c>
    </row>
    <row r="93" customFormat="false" ht="15" hidden="false" customHeight="true" outlineLevel="0" collapsed="false">
      <c r="A93" s="1" t="s">
        <v>380</v>
      </c>
      <c r="B93" s="1" t="n">
        <v>1942</v>
      </c>
      <c r="C93" s="1" t="n">
        <v>1958</v>
      </c>
      <c r="D93" s="1" t="s">
        <v>2207</v>
      </c>
      <c r="E93" s="1" t="s">
        <v>9</v>
      </c>
      <c r="F93" s="1" t="s">
        <v>2188</v>
      </c>
      <c r="G93" s="1" t="s">
        <v>76</v>
      </c>
      <c r="H93" s="1" t="s">
        <v>1898</v>
      </c>
    </row>
    <row r="94" customFormat="false" ht="15" hidden="false" customHeight="true" outlineLevel="0" collapsed="false">
      <c r="A94" s="1" t="s">
        <v>387</v>
      </c>
      <c r="B94" s="1" t="n">
        <v>1928</v>
      </c>
      <c r="C94" s="1" t="n">
        <v>1970</v>
      </c>
      <c r="D94" s="1" t="s">
        <v>2207</v>
      </c>
      <c r="E94" s="1" t="s">
        <v>9</v>
      </c>
      <c r="F94" s="1" t="s">
        <v>2188</v>
      </c>
      <c r="G94" s="1" t="s">
        <v>76</v>
      </c>
      <c r="H94" s="1" t="s">
        <v>1898</v>
      </c>
    </row>
    <row r="95" customFormat="false" ht="15" hidden="false" customHeight="true" outlineLevel="0" collapsed="false">
      <c r="A95" s="1" t="s">
        <v>410</v>
      </c>
      <c r="B95" s="1" t="n">
        <v>1958</v>
      </c>
      <c r="C95" s="1" t="n">
        <v>1962</v>
      </c>
      <c r="D95" s="1" t="s">
        <v>2207</v>
      </c>
      <c r="E95" s="1" t="s">
        <v>9</v>
      </c>
      <c r="F95" s="1" t="s">
        <v>2188</v>
      </c>
      <c r="G95" s="1" t="s">
        <v>76</v>
      </c>
      <c r="H95" s="1" t="s">
        <v>1898</v>
      </c>
    </row>
    <row r="96" customFormat="false" ht="15" hidden="false" customHeight="true" outlineLevel="0" collapsed="false">
      <c r="A96" s="1" t="s">
        <v>446</v>
      </c>
      <c r="B96" s="1" t="n">
        <v>1960</v>
      </c>
      <c r="C96" s="1" t="n">
        <v>1965</v>
      </c>
      <c r="D96" s="1" t="s">
        <v>2207</v>
      </c>
      <c r="E96" s="1" t="s">
        <v>9</v>
      </c>
      <c r="F96" s="1" t="s">
        <v>2188</v>
      </c>
      <c r="G96" s="1" t="s">
        <v>76</v>
      </c>
      <c r="H96" s="1" t="s">
        <v>1898</v>
      </c>
    </row>
    <row r="97" customFormat="false" ht="15" hidden="false" customHeight="true" outlineLevel="0" collapsed="false">
      <c r="A97" s="1" t="s">
        <v>481</v>
      </c>
      <c r="B97" s="1" t="n">
        <v>1928</v>
      </c>
      <c r="C97" s="1" t="n">
        <v>1950</v>
      </c>
      <c r="D97" s="1" t="s">
        <v>2207</v>
      </c>
      <c r="E97" s="1" t="s">
        <v>9</v>
      </c>
      <c r="F97" s="1" t="s">
        <v>2188</v>
      </c>
      <c r="G97" s="1" t="s">
        <v>76</v>
      </c>
      <c r="H97" s="1" t="s">
        <v>1898</v>
      </c>
    </row>
    <row r="98" customFormat="false" ht="15" hidden="false" customHeight="true" outlineLevel="0" collapsed="false">
      <c r="A98" s="1" t="s">
        <v>496</v>
      </c>
      <c r="B98" s="1" t="n">
        <v>1928</v>
      </c>
      <c r="C98" s="1" t="n">
        <v>1950</v>
      </c>
      <c r="D98" s="1" t="s">
        <v>2207</v>
      </c>
      <c r="E98" s="1" t="s">
        <v>9</v>
      </c>
      <c r="F98" s="1" t="s">
        <v>2188</v>
      </c>
      <c r="G98" s="1" t="s">
        <v>76</v>
      </c>
      <c r="H98" s="1" t="s">
        <v>1898</v>
      </c>
    </row>
    <row r="99" customFormat="false" ht="15" hidden="false" customHeight="true" outlineLevel="0" collapsed="false">
      <c r="A99" s="1" t="s">
        <v>502</v>
      </c>
      <c r="B99" s="1" t="n">
        <v>1947</v>
      </c>
      <c r="C99" s="1" t="n">
        <v>1950</v>
      </c>
      <c r="D99" s="1" t="s">
        <v>2207</v>
      </c>
      <c r="E99" s="1" t="s">
        <v>9</v>
      </c>
      <c r="F99" s="1" t="s">
        <v>2188</v>
      </c>
      <c r="G99" s="1" t="s">
        <v>76</v>
      </c>
      <c r="H99" s="1" t="s">
        <v>1898</v>
      </c>
    </row>
    <row r="100" customFormat="false" ht="15" hidden="false" customHeight="true" outlineLevel="0" collapsed="false">
      <c r="A100" s="1" t="s">
        <v>520</v>
      </c>
      <c r="B100" s="1" t="n">
        <v>1929</v>
      </c>
      <c r="C100" s="1" t="n">
        <v>1949</v>
      </c>
      <c r="D100" s="1" t="s">
        <v>2207</v>
      </c>
      <c r="E100" s="1" t="s">
        <v>9</v>
      </c>
      <c r="F100" s="1" t="s">
        <v>2188</v>
      </c>
      <c r="G100" s="1" t="s">
        <v>76</v>
      </c>
      <c r="H100" s="1" t="s">
        <v>1898</v>
      </c>
    </row>
    <row r="101" customFormat="false" ht="15" hidden="false" customHeight="true" outlineLevel="0" collapsed="false">
      <c r="A101" s="1" t="s">
        <v>532</v>
      </c>
      <c r="B101" s="1" t="n">
        <v>1939</v>
      </c>
      <c r="C101" s="1" t="n">
        <v>1949</v>
      </c>
      <c r="D101" s="1" t="s">
        <v>2207</v>
      </c>
      <c r="E101" s="1" t="s">
        <v>9</v>
      </c>
      <c r="F101" s="1" t="s">
        <v>2188</v>
      </c>
      <c r="G101" s="1" t="s">
        <v>76</v>
      </c>
      <c r="H101" s="1" t="s">
        <v>1898</v>
      </c>
    </row>
    <row r="102" customFormat="false" ht="15" hidden="false" customHeight="true" outlineLevel="0" collapsed="false">
      <c r="A102" s="1" t="s">
        <v>535</v>
      </c>
      <c r="B102" s="1" t="n">
        <v>1929</v>
      </c>
      <c r="C102" s="1" t="n">
        <v>1949</v>
      </c>
      <c r="D102" s="1" t="s">
        <v>2211</v>
      </c>
      <c r="E102" s="1" t="s">
        <v>9</v>
      </c>
      <c r="F102" s="1" t="s">
        <v>2188</v>
      </c>
      <c r="G102" s="1" t="s">
        <v>76</v>
      </c>
      <c r="H102" s="1" t="s">
        <v>1898</v>
      </c>
    </row>
    <row r="103" customFormat="false" ht="15" hidden="false" customHeight="true" outlineLevel="0" collapsed="false">
      <c r="A103" s="1" t="s">
        <v>594</v>
      </c>
      <c r="B103" s="1" t="n">
        <v>1928</v>
      </c>
      <c r="C103" s="1" t="n">
        <v>1950</v>
      </c>
      <c r="D103" s="1" t="s">
        <v>2207</v>
      </c>
      <c r="E103" s="1" t="s">
        <v>9</v>
      </c>
      <c r="F103" s="1" t="s">
        <v>2188</v>
      </c>
      <c r="G103" s="1" t="s">
        <v>76</v>
      </c>
      <c r="H103" s="1" t="s">
        <v>1898</v>
      </c>
    </row>
    <row r="104" customFormat="false" ht="15" hidden="false" customHeight="true" outlineLevel="0" collapsed="false">
      <c r="A104" s="1" t="s">
        <v>596</v>
      </c>
      <c r="B104" s="1" t="n">
        <v>1913</v>
      </c>
      <c r="C104" s="1" t="n">
        <v>1950</v>
      </c>
      <c r="D104" s="1" t="s">
        <v>2207</v>
      </c>
      <c r="E104" s="1" t="s">
        <v>9</v>
      </c>
      <c r="F104" s="1" t="s">
        <v>2188</v>
      </c>
      <c r="G104" s="1" t="s">
        <v>76</v>
      </c>
      <c r="H104" s="1" t="s">
        <v>1898</v>
      </c>
    </row>
    <row r="105" customFormat="false" ht="15" hidden="false" customHeight="true" outlineLevel="0" collapsed="false">
      <c r="A105" s="1" t="s">
        <v>635</v>
      </c>
      <c r="B105" s="1" t="n">
        <v>1928</v>
      </c>
      <c r="C105" s="1" t="n">
        <v>1950</v>
      </c>
      <c r="D105" s="1" t="s">
        <v>2207</v>
      </c>
      <c r="E105" s="1" t="s">
        <v>9</v>
      </c>
      <c r="F105" s="1" t="s">
        <v>2188</v>
      </c>
      <c r="G105" s="1" t="s">
        <v>76</v>
      </c>
      <c r="H105" s="1" t="s">
        <v>1898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5" min="3" style="1" width="14"/>
  </cols>
  <sheetData>
    <row r="1" customFormat="false" ht="45.75" hidden="false" customHeight="true" outlineLevel="0" collapsed="false">
      <c r="A1" s="9" t="s">
        <v>676</v>
      </c>
      <c r="B1" s="9" t="s">
        <v>2212</v>
      </c>
      <c r="C1" s="9" t="s">
        <v>2213</v>
      </c>
      <c r="D1" s="9" t="s">
        <v>2214</v>
      </c>
      <c r="E1" s="9" t="s">
        <v>724</v>
      </c>
    </row>
    <row r="2" customFormat="false" ht="15" hidden="false" customHeight="true" outlineLevel="0" collapsed="false">
      <c r="A2" s="7" t="s">
        <v>642</v>
      </c>
      <c r="B2" s="7" t="s">
        <v>931</v>
      </c>
      <c r="C2" s="7" t="s">
        <v>2215</v>
      </c>
      <c r="D2" s="7" t="s">
        <v>6</v>
      </c>
      <c r="E2" s="7" t="s">
        <v>2216</v>
      </c>
    </row>
    <row r="3" customFormat="false" ht="15" hidden="false" customHeight="true" outlineLevel="0" collapsed="false">
      <c r="A3" s="7" t="s">
        <v>329</v>
      </c>
      <c r="B3" s="7" t="s">
        <v>931</v>
      </c>
      <c r="C3" s="7" t="s">
        <v>2215</v>
      </c>
      <c r="D3" s="7" t="s">
        <v>6</v>
      </c>
      <c r="E3" s="7" t="s">
        <v>2216</v>
      </c>
    </row>
    <row r="4" customFormat="false" ht="15" hidden="false" customHeight="true" outlineLevel="0" collapsed="false">
      <c r="A4" s="7" t="s">
        <v>163</v>
      </c>
      <c r="B4" s="7" t="s">
        <v>931</v>
      </c>
      <c r="C4" s="7" t="s">
        <v>2215</v>
      </c>
      <c r="D4" s="7" t="s">
        <v>6</v>
      </c>
      <c r="E4" s="7" t="s">
        <v>2216</v>
      </c>
    </row>
    <row r="5" customFormat="false" ht="15" hidden="false" customHeight="true" outlineLevel="0" collapsed="false">
      <c r="A5" s="7" t="s">
        <v>618</v>
      </c>
      <c r="B5" s="7" t="s">
        <v>931</v>
      </c>
      <c r="C5" s="7" t="s">
        <v>2215</v>
      </c>
      <c r="D5" s="7" t="s">
        <v>6</v>
      </c>
      <c r="E5" s="7" t="s">
        <v>2216</v>
      </c>
    </row>
    <row r="6" customFormat="false" ht="15" hidden="false" customHeight="true" outlineLevel="0" collapsed="false">
      <c r="A6" s="7" t="s">
        <v>635</v>
      </c>
      <c r="B6" s="7" t="s">
        <v>931</v>
      </c>
      <c r="C6" s="7" t="s">
        <v>2215</v>
      </c>
      <c r="D6" s="7" t="s">
        <v>6</v>
      </c>
      <c r="E6" s="7" t="s">
        <v>2216</v>
      </c>
    </row>
    <row r="7" customFormat="false" ht="15" hidden="false" customHeight="true" outlineLevel="0" collapsed="false">
      <c r="A7" s="7" t="s">
        <v>340</v>
      </c>
      <c r="B7" s="7" t="s">
        <v>944</v>
      </c>
      <c r="C7" s="7" t="s">
        <v>2215</v>
      </c>
      <c r="D7" s="7" t="s">
        <v>6</v>
      </c>
      <c r="E7" s="7" t="s">
        <v>2216</v>
      </c>
    </row>
    <row r="8" customFormat="false" ht="15" hidden="false" customHeight="true" outlineLevel="0" collapsed="false">
      <c r="A8" s="7" t="s">
        <v>191</v>
      </c>
      <c r="B8" s="7" t="s">
        <v>957</v>
      </c>
      <c r="C8" s="7" t="s">
        <v>2215</v>
      </c>
      <c r="D8" s="7" t="s">
        <v>6</v>
      </c>
      <c r="E8" s="7" t="s">
        <v>2216</v>
      </c>
    </row>
    <row r="9" customFormat="false" ht="15" hidden="false" customHeight="true" outlineLevel="0" collapsed="false">
      <c r="A9" s="7" t="s">
        <v>293</v>
      </c>
      <c r="B9" s="7" t="s">
        <v>2217</v>
      </c>
      <c r="C9" s="7" t="s">
        <v>2215</v>
      </c>
      <c r="D9" s="7" t="s">
        <v>6</v>
      </c>
      <c r="E9" s="7" t="s">
        <v>2216</v>
      </c>
    </row>
    <row r="10" customFormat="false" ht="15" hidden="false" customHeight="true" outlineLevel="0" collapsed="false">
      <c r="A10" s="7" t="s">
        <v>458</v>
      </c>
      <c r="B10" s="7" t="s">
        <v>972</v>
      </c>
      <c r="C10" s="7" t="s">
        <v>2215</v>
      </c>
      <c r="D10" s="7" t="s">
        <v>6</v>
      </c>
      <c r="E10" s="7" t="s">
        <v>2216</v>
      </c>
    </row>
    <row r="11" customFormat="false" ht="15" hidden="false" customHeight="true" outlineLevel="0" collapsed="false">
      <c r="A11" s="7" t="s">
        <v>594</v>
      </c>
      <c r="B11" s="7" t="s">
        <v>980</v>
      </c>
      <c r="C11" s="7" t="s">
        <v>2215</v>
      </c>
      <c r="D11" s="7" t="s">
        <v>6</v>
      </c>
      <c r="E11" s="7" t="s">
        <v>2216</v>
      </c>
    </row>
    <row r="12" customFormat="false" ht="15" hidden="false" customHeight="true" outlineLevel="0" collapsed="false">
      <c r="A12" s="7" t="s">
        <v>596</v>
      </c>
      <c r="B12" s="7" t="s">
        <v>980</v>
      </c>
      <c r="C12" s="7" t="s">
        <v>2215</v>
      </c>
      <c r="D12" s="7" t="s">
        <v>6</v>
      </c>
      <c r="E12" s="7" t="s">
        <v>2216</v>
      </c>
    </row>
    <row r="13" customFormat="false" ht="15" hidden="false" customHeight="true" outlineLevel="0" collapsed="false">
      <c r="A13" s="7" t="s">
        <v>210</v>
      </c>
      <c r="B13" s="7" t="s">
        <v>2218</v>
      </c>
      <c r="C13" s="7" t="s">
        <v>2215</v>
      </c>
      <c r="D13" s="7" t="s">
        <v>6</v>
      </c>
      <c r="E13" s="7" t="s">
        <v>2216</v>
      </c>
    </row>
    <row r="14" customFormat="false" ht="15" hidden="false" customHeight="true" outlineLevel="0" collapsed="false">
      <c r="A14" s="7" t="s">
        <v>476</v>
      </c>
      <c r="B14" s="7" t="s">
        <v>2219</v>
      </c>
      <c r="C14" s="7" t="s">
        <v>2220</v>
      </c>
      <c r="D14" s="7" t="s">
        <v>18</v>
      </c>
      <c r="E14" s="7" t="s">
        <v>2216</v>
      </c>
    </row>
    <row r="15" customFormat="false" ht="15" hidden="false" customHeight="true" outlineLevel="0" collapsed="false">
      <c r="A15" s="7" t="s">
        <v>316</v>
      </c>
      <c r="B15" s="7" t="s">
        <v>2221</v>
      </c>
      <c r="C15" s="7" t="s">
        <v>2215</v>
      </c>
      <c r="D15" s="7" t="s">
        <v>6</v>
      </c>
      <c r="E15" s="7" t="s">
        <v>2216</v>
      </c>
    </row>
    <row r="16" customFormat="false" ht="15" hidden="false" customHeight="true" outlineLevel="0" collapsed="false">
      <c r="A16" s="7" t="s">
        <v>387</v>
      </c>
      <c r="B16" s="7" t="s">
        <v>2222</v>
      </c>
      <c r="C16" s="7" t="s">
        <v>2215</v>
      </c>
      <c r="D16" s="7" t="s">
        <v>6</v>
      </c>
      <c r="E16" s="7" t="s">
        <v>2216</v>
      </c>
    </row>
    <row r="17" customFormat="false" ht="15" hidden="false" customHeight="true" outlineLevel="0" collapsed="false">
      <c r="A17" s="7" t="s">
        <v>573</v>
      </c>
      <c r="B17" s="7" t="s">
        <v>2222</v>
      </c>
      <c r="C17" s="7" t="s">
        <v>2215</v>
      </c>
      <c r="D17" s="7" t="s">
        <v>6</v>
      </c>
      <c r="E17" s="7" t="s">
        <v>2216</v>
      </c>
    </row>
    <row r="18" customFormat="false" ht="15" hidden="false" customHeight="true" outlineLevel="0" collapsed="false">
      <c r="A18" s="7" t="s">
        <v>188</v>
      </c>
      <c r="B18" s="7" t="s">
        <v>988</v>
      </c>
      <c r="C18" s="7" t="s">
        <v>2215</v>
      </c>
      <c r="D18" s="7" t="s">
        <v>6</v>
      </c>
      <c r="E18" s="7" t="s">
        <v>2216</v>
      </c>
    </row>
    <row r="19" customFormat="false" ht="15" hidden="false" customHeight="true" outlineLevel="0" collapsed="false">
      <c r="A19" s="7" t="s">
        <v>237</v>
      </c>
      <c r="B19" s="7" t="s">
        <v>2223</v>
      </c>
      <c r="C19" s="7" t="s">
        <v>2215</v>
      </c>
      <c r="D19" s="7" t="s">
        <v>6</v>
      </c>
      <c r="E19" s="7" t="s">
        <v>2216</v>
      </c>
    </row>
    <row r="20" customFormat="false" ht="15" hidden="false" customHeight="true" outlineLevel="0" collapsed="false">
      <c r="A20" s="7" t="s">
        <v>412</v>
      </c>
      <c r="B20" s="7" t="s">
        <v>2224</v>
      </c>
      <c r="C20" s="7" t="s">
        <v>2215</v>
      </c>
      <c r="D20" s="7" t="s">
        <v>6</v>
      </c>
      <c r="E20" s="7" t="s">
        <v>2216</v>
      </c>
    </row>
    <row r="21" customFormat="false" ht="15" hidden="false" customHeight="true" outlineLevel="0" collapsed="false">
      <c r="A21" s="7" t="s">
        <v>284</v>
      </c>
      <c r="B21" s="7" t="s">
        <v>2225</v>
      </c>
      <c r="C21" s="7" t="s">
        <v>2215</v>
      </c>
      <c r="D21" s="7" t="s">
        <v>6</v>
      </c>
      <c r="E21" s="7" t="s">
        <v>2216</v>
      </c>
    </row>
    <row r="22" customFormat="false" ht="15" hidden="false" customHeight="true" outlineLevel="0" collapsed="false">
      <c r="A22" s="7" t="s">
        <v>367</v>
      </c>
      <c r="B22" s="7" t="s">
        <v>2226</v>
      </c>
      <c r="C22" s="7" t="s">
        <v>2215</v>
      </c>
      <c r="D22" s="7" t="s">
        <v>6</v>
      </c>
      <c r="E22" s="7" t="s">
        <v>2216</v>
      </c>
    </row>
    <row r="23" customFormat="false" ht="15" hidden="false" customHeight="true" outlineLevel="0" collapsed="false">
      <c r="A23" s="7" t="s">
        <v>481</v>
      </c>
      <c r="B23" s="7" t="s">
        <v>2226</v>
      </c>
      <c r="C23" s="7" t="s">
        <v>2215</v>
      </c>
      <c r="D23" s="7" t="s">
        <v>6</v>
      </c>
      <c r="E23" s="7" t="s">
        <v>2216</v>
      </c>
    </row>
    <row r="24" customFormat="false" ht="15" hidden="false" customHeight="true" outlineLevel="0" collapsed="false">
      <c r="A24" s="7" t="s">
        <v>278</v>
      </c>
      <c r="B24" s="7" t="s">
        <v>2227</v>
      </c>
      <c r="C24" s="7" t="s">
        <v>2215</v>
      </c>
      <c r="D24" s="7" t="s">
        <v>6</v>
      </c>
      <c r="E24" s="7" t="s">
        <v>2216</v>
      </c>
    </row>
    <row r="25" customFormat="false" ht="15" hidden="false" customHeight="true" outlineLevel="0" collapsed="false">
      <c r="A25" s="7" t="s">
        <v>425</v>
      </c>
      <c r="B25" s="7" t="s">
        <v>2228</v>
      </c>
      <c r="C25" s="7" t="s">
        <v>2215</v>
      </c>
      <c r="D25" s="7" t="s">
        <v>6</v>
      </c>
      <c r="E25" s="7" t="s">
        <v>2216</v>
      </c>
    </row>
    <row r="26" customFormat="false" ht="15" hidden="false" customHeight="true" outlineLevel="0" collapsed="false">
      <c r="A26" s="7" t="s">
        <v>496</v>
      </c>
      <c r="B26" s="7" t="s">
        <v>2229</v>
      </c>
      <c r="C26" s="7" t="s">
        <v>2215</v>
      </c>
      <c r="D26" s="7" t="s">
        <v>6</v>
      </c>
      <c r="E26" s="7" t="s">
        <v>2216</v>
      </c>
    </row>
    <row r="27" customFormat="false" ht="15" hidden="false" customHeight="true" outlineLevel="0" collapsed="false">
      <c r="A27" s="7" t="s">
        <v>382</v>
      </c>
      <c r="B27" s="7" t="s">
        <v>2230</v>
      </c>
      <c r="C27" s="7" t="s">
        <v>2215</v>
      </c>
      <c r="D27" s="7" t="s">
        <v>6</v>
      </c>
      <c r="E27" s="7" t="s">
        <v>2216</v>
      </c>
    </row>
    <row r="28" customFormat="false" ht="15" hidden="false" customHeight="true" outlineLevel="0" collapsed="false">
      <c r="A28" s="7" t="s">
        <v>327</v>
      </c>
      <c r="B28" s="7" t="s">
        <v>2231</v>
      </c>
      <c r="C28" s="7" t="s">
        <v>2215</v>
      </c>
      <c r="D28" s="7" t="s">
        <v>6</v>
      </c>
      <c r="E28" s="7" t="s">
        <v>2216</v>
      </c>
    </row>
    <row r="29" customFormat="false" ht="15" hidden="false" customHeight="true" outlineLevel="0" collapsed="false">
      <c r="A29" s="7" t="s">
        <v>391</v>
      </c>
      <c r="B29" s="7" t="s">
        <v>2232</v>
      </c>
      <c r="C29" s="7" t="s">
        <v>2215</v>
      </c>
      <c r="D29" s="7" t="s">
        <v>6</v>
      </c>
      <c r="E29" s="7" t="s">
        <v>2216</v>
      </c>
    </row>
    <row r="30" customFormat="false" ht="15" hidden="false" customHeight="true" outlineLevel="0" collapsed="false">
      <c r="A30" s="7" t="s">
        <v>505</v>
      </c>
      <c r="B30" s="7" t="s">
        <v>2233</v>
      </c>
      <c r="C30" s="7" t="s">
        <v>2215</v>
      </c>
      <c r="D30" s="7" t="s">
        <v>6</v>
      </c>
      <c r="E30" s="7" t="s">
        <v>2216</v>
      </c>
    </row>
    <row r="31" customFormat="false" ht="15" hidden="false" customHeight="true" outlineLevel="0" collapsed="false">
      <c r="A31" s="7" t="s">
        <v>251</v>
      </c>
      <c r="B31" s="7" t="s">
        <v>1011</v>
      </c>
      <c r="C31" s="7" t="s">
        <v>2215</v>
      </c>
      <c r="D31" s="7" t="s">
        <v>6</v>
      </c>
      <c r="E31" s="7" t="s">
        <v>2216</v>
      </c>
    </row>
    <row r="32" customFormat="false" ht="15" hidden="false" customHeight="true" outlineLevel="0" collapsed="false">
      <c r="A32" s="7" t="s">
        <v>437</v>
      </c>
      <c r="B32" s="7" t="s">
        <v>2234</v>
      </c>
      <c r="C32" s="7" t="s">
        <v>2215</v>
      </c>
      <c r="D32" s="7" t="s">
        <v>6</v>
      </c>
      <c r="E32" s="7" t="s">
        <v>2216</v>
      </c>
    </row>
    <row r="33" customFormat="false" ht="15" hidden="false" customHeight="true" outlineLevel="0" collapsed="false">
      <c r="A33" s="7" t="s">
        <v>556</v>
      </c>
      <c r="B33" s="7" t="s">
        <v>2235</v>
      </c>
      <c r="C33" s="7" t="s">
        <v>2215</v>
      </c>
      <c r="D33" s="7" t="s">
        <v>6</v>
      </c>
      <c r="E33" s="7" t="s">
        <v>2216</v>
      </c>
    </row>
    <row r="34" customFormat="false" ht="15" hidden="false" customHeight="true" outlineLevel="0" collapsed="false">
      <c r="A34" s="7" t="s">
        <v>493</v>
      </c>
      <c r="B34" s="7" t="s">
        <v>2236</v>
      </c>
      <c r="C34" s="7" t="s">
        <v>2215</v>
      </c>
      <c r="D34" s="7" t="s">
        <v>6</v>
      </c>
      <c r="E34" s="7" t="s">
        <v>2216</v>
      </c>
    </row>
    <row r="35" customFormat="false" ht="15" hidden="false" customHeight="true" outlineLevel="0" collapsed="false">
      <c r="A35" s="7" t="s">
        <v>484</v>
      </c>
      <c r="B35" s="7" t="s">
        <v>1021</v>
      </c>
      <c r="C35" s="7" t="s">
        <v>2215</v>
      </c>
      <c r="D35" s="7" t="s">
        <v>6</v>
      </c>
      <c r="E35" s="7" t="s">
        <v>2216</v>
      </c>
    </row>
    <row r="36" customFormat="false" ht="15" hidden="false" customHeight="true" outlineLevel="0" collapsed="false">
      <c r="A36" s="7" t="s">
        <v>462</v>
      </c>
      <c r="B36" s="7" t="s">
        <v>2237</v>
      </c>
      <c r="C36" s="7" t="s">
        <v>2215</v>
      </c>
      <c r="D36" s="7" t="s">
        <v>6</v>
      </c>
      <c r="E36" s="7" t="s">
        <v>2216</v>
      </c>
    </row>
    <row r="37" customFormat="false" ht="15" hidden="false" customHeight="true" outlineLevel="0" collapsed="false">
      <c r="A37" s="7" t="s">
        <v>631</v>
      </c>
      <c r="B37" s="7" t="s">
        <v>2238</v>
      </c>
      <c r="C37" s="7" t="s">
        <v>2215</v>
      </c>
      <c r="D37" s="7" t="s">
        <v>6</v>
      </c>
      <c r="E37" s="7" t="s">
        <v>2216</v>
      </c>
    </row>
    <row r="38" customFormat="false" ht="15" hidden="false" customHeight="true" outlineLevel="0" collapsed="false">
      <c r="A38" s="7" t="s">
        <v>446</v>
      </c>
      <c r="B38" s="7" t="s">
        <v>2239</v>
      </c>
      <c r="C38" s="7" t="s">
        <v>2215</v>
      </c>
      <c r="D38" s="7" t="s">
        <v>6</v>
      </c>
      <c r="E38" s="7" t="s">
        <v>2216</v>
      </c>
    </row>
    <row r="39" customFormat="false" ht="15" hidden="false" customHeight="true" outlineLevel="0" collapsed="false">
      <c r="A39" s="7" t="s">
        <v>364</v>
      </c>
      <c r="B39" s="7" t="s">
        <v>2240</v>
      </c>
      <c r="C39" s="7" t="s">
        <v>2215</v>
      </c>
      <c r="D39" s="7" t="s">
        <v>6</v>
      </c>
      <c r="E39" s="7" t="s">
        <v>2216</v>
      </c>
    </row>
    <row r="40" customFormat="false" ht="15" hidden="false" customHeight="true" outlineLevel="0" collapsed="false">
      <c r="A40" s="7" t="s">
        <v>524</v>
      </c>
      <c r="B40" s="7" t="s">
        <v>1034</v>
      </c>
      <c r="C40" s="7" t="s">
        <v>2215</v>
      </c>
      <c r="D40" s="7" t="s">
        <v>6</v>
      </c>
      <c r="E40" s="7" t="s">
        <v>2216</v>
      </c>
    </row>
    <row r="41" customFormat="false" ht="15" hidden="false" customHeight="true" outlineLevel="0" collapsed="false">
      <c r="A41" s="7" t="s">
        <v>499</v>
      </c>
      <c r="B41" s="7" t="s">
        <v>2241</v>
      </c>
      <c r="C41" s="7" t="s">
        <v>2215</v>
      </c>
      <c r="D41" s="7" t="s">
        <v>18</v>
      </c>
      <c r="E41" s="7" t="s">
        <v>2216</v>
      </c>
    </row>
    <row r="42" customFormat="false" ht="15" hidden="false" customHeight="true" outlineLevel="0" collapsed="false">
      <c r="A42" s="7" t="s">
        <v>434</v>
      </c>
      <c r="B42" s="7" t="s">
        <v>2242</v>
      </c>
      <c r="C42" s="7" t="s">
        <v>2215</v>
      </c>
      <c r="D42" s="7" t="s">
        <v>6</v>
      </c>
      <c r="E42" s="7" t="s">
        <v>2216</v>
      </c>
    </row>
    <row r="43" customFormat="false" ht="15" hidden="false" customHeight="true" outlineLevel="0" collapsed="false">
      <c r="A43" s="7" t="s">
        <v>427</v>
      </c>
      <c r="B43" s="7" t="s">
        <v>2243</v>
      </c>
      <c r="C43" s="7" t="s">
        <v>2215</v>
      </c>
      <c r="D43" s="7" t="s">
        <v>6</v>
      </c>
      <c r="E43" s="7" t="s">
        <v>2216</v>
      </c>
    </row>
    <row r="44" customFormat="false" ht="15" hidden="false" customHeight="true" outlineLevel="0" collapsed="false">
      <c r="A44" s="7" t="s">
        <v>542</v>
      </c>
      <c r="B44" s="7" t="s">
        <v>2244</v>
      </c>
      <c r="C44" s="7" t="s">
        <v>2215</v>
      </c>
      <c r="D44" s="7" t="s">
        <v>18</v>
      </c>
      <c r="E44" s="7" t="s">
        <v>2216</v>
      </c>
    </row>
    <row r="45" customFormat="false" ht="15" hidden="false" customHeight="true" outlineLevel="0" collapsed="false">
      <c r="A45" s="7" t="s">
        <v>171</v>
      </c>
      <c r="B45" s="7" t="s">
        <v>2245</v>
      </c>
      <c r="C45" s="7" t="s">
        <v>2215</v>
      </c>
      <c r="D45" s="7" t="s">
        <v>6</v>
      </c>
      <c r="E45" s="7" t="s">
        <v>2216</v>
      </c>
    </row>
    <row r="46" customFormat="false" ht="15" hidden="false" customHeight="true" outlineLevel="0" collapsed="false">
      <c r="A46" s="7" t="s">
        <v>442</v>
      </c>
      <c r="B46" s="7" t="s">
        <v>1498</v>
      </c>
      <c r="C46" s="7" t="s">
        <v>2215</v>
      </c>
      <c r="D46" s="7" t="s">
        <v>6</v>
      </c>
      <c r="E46" s="7" t="s">
        <v>2216</v>
      </c>
    </row>
    <row r="47" customFormat="false" ht="15" hidden="false" customHeight="true" outlineLevel="0" collapsed="false">
      <c r="A47" s="7" t="s">
        <v>522</v>
      </c>
      <c r="B47" s="7" t="s">
        <v>2246</v>
      </c>
      <c r="C47" s="7" t="s">
        <v>2215</v>
      </c>
      <c r="D47" s="7" t="s">
        <v>6</v>
      </c>
      <c r="E47" s="7" t="s">
        <v>2216</v>
      </c>
    </row>
    <row r="48" customFormat="false" ht="15" hidden="false" customHeight="true" outlineLevel="0" collapsed="false">
      <c r="A48" s="7" t="s">
        <v>551</v>
      </c>
      <c r="B48" s="7" t="s">
        <v>2247</v>
      </c>
      <c r="C48" s="7" t="s">
        <v>2215</v>
      </c>
      <c r="D48" s="7" t="s">
        <v>6</v>
      </c>
      <c r="E48" s="7" t="s">
        <v>2216</v>
      </c>
    </row>
    <row r="49" customFormat="false" ht="15" hidden="false" customHeight="true" outlineLevel="0" collapsed="false">
      <c r="A49" s="7" t="s">
        <v>369</v>
      </c>
      <c r="B49" s="7" t="s">
        <v>2248</v>
      </c>
      <c r="C49" s="7" t="s">
        <v>2215</v>
      </c>
      <c r="D49" s="7" t="s">
        <v>6</v>
      </c>
      <c r="E49" s="7" t="s">
        <v>2216</v>
      </c>
    </row>
    <row r="50" customFormat="false" ht="15" hidden="false" customHeight="true" outlineLevel="0" collapsed="false">
      <c r="A50" s="7" t="s">
        <v>422</v>
      </c>
      <c r="B50" s="7" t="s">
        <v>2249</v>
      </c>
      <c r="C50" s="7" t="s">
        <v>2215</v>
      </c>
      <c r="D50" s="7" t="s">
        <v>6</v>
      </c>
      <c r="E50" s="7" t="s">
        <v>2216</v>
      </c>
    </row>
    <row r="51" customFormat="false" ht="15" hidden="false" customHeight="true" outlineLevel="0" collapsed="false">
      <c r="A51" s="7" t="s">
        <v>342</v>
      </c>
      <c r="B51" s="7" t="s">
        <v>2250</v>
      </c>
      <c r="C51" s="7" t="s">
        <v>2215</v>
      </c>
      <c r="D51" s="7" t="s">
        <v>18</v>
      </c>
      <c r="E51" s="7" t="s">
        <v>2216</v>
      </c>
    </row>
    <row r="52" customFormat="false" ht="15" hidden="false" customHeight="true" outlineLevel="0" collapsed="false">
      <c r="A52" s="7" t="s">
        <v>239</v>
      </c>
      <c r="B52" s="7" t="s">
        <v>2251</v>
      </c>
      <c r="C52" s="7" t="s">
        <v>2215</v>
      </c>
      <c r="D52" s="7" t="s">
        <v>18</v>
      </c>
      <c r="E52" s="7" t="s">
        <v>2216</v>
      </c>
    </row>
    <row r="53" customFormat="false" ht="15" hidden="false" customHeight="true" outlineLevel="0" collapsed="false">
      <c r="A53" s="7" t="s">
        <v>298</v>
      </c>
      <c r="B53" s="7" t="s">
        <v>2252</v>
      </c>
      <c r="C53" s="7" t="s">
        <v>2220</v>
      </c>
      <c r="D53" s="7" t="s">
        <v>18</v>
      </c>
      <c r="E53" s="7" t="s">
        <v>2216</v>
      </c>
    </row>
    <row r="54" customFormat="false" ht="15" hidden="false" customHeight="true" outlineLevel="0" collapsed="false">
      <c r="A54" s="7" t="s">
        <v>404</v>
      </c>
      <c r="B54" s="7" t="s">
        <v>2253</v>
      </c>
      <c r="C54" s="7" t="s">
        <v>2215</v>
      </c>
      <c r="D54" s="7" t="s">
        <v>6</v>
      </c>
      <c r="E54" s="7" t="s">
        <v>2216</v>
      </c>
    </row>
    <row r="55" customFormat="false" ht="15" hidden="false" customHeight="true" outlineLevel="0" collapsed="false">
      <c r="A55" s="7" t="s">
        <v>488</v>
      </c>
      <c r="B55" s="7" t="s">
        <v>2254</v>
      </c>
      <c r="C55" s="7" t="s">
        <v>2215</v>
      </c>
      <c r="D55" s="7" t="s">
        <v>6</v>
      </c>
      <c r="E55" s="7" t="s">
        <v>2216</v>
      </c>
    </row>
    <row r="56" customFormat="false" ht="15" hidden="false" customHeight="true" outlineLevel="0" collapsed="false">
      <c r="A56" s="7" t="s">
        <v>502</v>
      </c>
      <c r="B56" s="7" t="s">
        <v>2255</v>
      </c>
      <c r="C56" s="7" t="s">
        <v>2215</v>
      </c>
      <c r="D56" s="7" t="s">
        <v>6</v>
      </c>
      <c r="E56" s="7" t="s">
        <v>2216</v>
      </c>
    </row>
    <row r="57" customFormat="false" ht="15" hidden="false" customHeight="true" outlineLevel="0" collapsed="false">
      <c r="A57" s="7" t="s">
        <v>324</v>
      </c>
      <c r="B57" s="7" t="s">
        <v>2256</v>
      </c>
      <c r="C57" s="7" t="s">
        <v>2215</v>
      </c>
      <c r="D57" s="7" t="s">
        <v>6</v>
      </c>
      <c r="E57" s="7" t="s">
        <v>2216</v>
      </c>
    </row>
    <row r="58" customFormat="false" ht="15" hidden="false" customHeight="true" outlineLevel="0" collapsed="false">
      <c r="A58" s="7" t="s">
        <v>295</v>
      </c>
      <c r="B58" s="7" t="s">
        <v>2257</v>
      </c>
      <c r="C58" s="7" t="s">
        <v>2215</v>
      </c>
      <c r="D58" s="7" t="s">
        <v>6</v>
      </c>
      <c r="E58" s="7" t="s">
        <v>2216</v>
      </c>
    </row>
    <row r="59" customFormat="false" ht="15" hidden="false" customHeight="true" outlineLevel="0" collapsed="false">
      <c r="A59" s="7" t="s">
        <v>394</v>
      </c>
      <c r="B59" s="7" t="s">
        <v>2258</v>
      </c>
      <c r="C59" s="7" t="s">
        <v>2215</v>
      </c>
      <c r="D59" s="7" t="s">
        <v>6</v>
      </c>
      <c r="E59" s="7" t="s">
        <v>2216</v>
      </c>
    </row>
    <row r="60" customFormat="false" ht="15" hidden="false" customHeight="true" outlineLevel="0" collapsed="false">
      <c r="A60" s="7" t="s">
        <v>359</v>
      </c>
      <c r="B60" s="7" t="s">
        <v>1062</v>
      </c>
      <c r="C60" s="7" t="s">
        <v>2215</v>
      </c>
      <c r="D60" s="7" t="s">
        <v>6</v>
      </c>
      <c r="E60" s="7" t="s">
        <v>2216</v>
      </c>
    </row>
    <row r="61" customFormat="false" ht="15" hidden="false" customHeight="true" outlineLevel="0" collapsed="false">
      <c r="A61" s="7" t="s">
        <v>159</v>
      </c>
      <c r="B61" s="7" t="s">
        <v>2259</v>
      </c>
      <c r="C61" s="7" t="s">
        <v>2215</v>
      </c>
      <c r="D61" s="7" t="s">
        <v>6</v>
      </c>
      <c r="E61" s="7" t="s">
        <v>2216</v>
      </c>
    </row>
    <row r="62" customFormat="false" ht="15" hidden="false" customHeight="true" outlineLevel="0" collapsed="false">
      <c r="A62" s="7" t="s">
        <v>508</v>
      </c>
      <c r="B62" s="7" t="s">
        <v>2260</v>
      </c>
      <c r="C62" s="7" t="s">
        <v>2215</v>
      </c>
      <c r="D62" s="7" t="s">
        <v>6</v>
      </c>
      <c r="E62" s="7" t="s">
        <v>2216</v>
      </c>
    </row>
    <row r="63" customFormat="false" ht="15" hidden="false" customHeight="true" outlineLevel="0" collapsed="false">
      <c r="A63" s="7" t="s">
        <v>456</v>
      </c>
      <c r="B63" s="7" t="s">
        <v>2261</v>
      </c>
      <c r="C63" s="7" t="s">
        <v>2215</v>
      </c>
      <c r="D63" s="7" t="s">
        <v>6</v>
      </c>
      <c r="E63" s="7" t="s">
        <v>2216</v>
      </c>
    </row>
    <row r="64" customFormat="false" ht="15" hidden="false" customHeight="true" outlineLevel="0" collapsed="false">
      <c r="A64" s="7" t="s">
        <v>272</v>
      </c>
      <c r="B64" s="7" t="s">
        <v>2262</v>
      </c>
      <c r="C64" s="7" t="s">
        <v>2215</v>
      </c>
      <c r="D64" s="7" t="s">
        <v>6</v>
      </c>
      <c r="E64" s="7" t="s">
        <v>2216</v>
      </c>
    </row>
    <row r="65" customFormat="false" ht="15" hidden="false" customHeight="true" outlineLevel="0" collapsed="false">
      <c r="A65" s="7" t="s">
        <v>348</v>
      </c>
      <c r="B65" s="7" t="s">
        <v>2263</v>
      </c>
      <c r="C65" s="7" t="s">
        <v>2215</v>
      </c>
      <c r="D65" s="7" t="s">
        <v>15</v>
      </c>
      <c r="E65" s="7" t="s">
        <v>2216</v>
      </c>
    </row>
    <row r="66" customFormat="false" ht="15" hidden="false" customHeight="true" outlineLevel="0" collapsed="false">
      <c r="A66" s="7" t="s">
        <v>444</v>
      </c>
      <c r="B66" s="7" t="s">
        <v>2264</v>
      </c>
      <c r="C66" s="7" t="s">
        <v>2215</v>
      </c>
      <c r="D66" s="7" t="s">
        <v>6</v>
      </c>
      <c r="E66" s="7" t="s">
        <v>2216</v>
      </c>
    </row>
    <row r="67" customFormat="false" ht="15" hidden="false" customHeight="true" outlineLevel="0" collapsed="false">
      <c r="A67" s="7" t="s">
        <v>604</v>
      </c>
      <c r="B67" s="7" t="s">
        <v>2265</v>
      </c>
      <c r="C67" s="7" t="s">
        <v>2215</v>
      </c>
      <c r="D67" s="7" t="s">
        <v>6</v>
      </c>
      <c r="E67" s="7" t="s">
        <v>2216</v>
      </c>
    </row>
    <row r="68" customFormat="false" ht="15" hidden="false" customHeight="true" outlineLevel="0" collapsed="false">
      <c r="A68" s="7" t="s">
        <v>558</v>
      </c>
      <c r="B68" s="7" t="s">
        <v>2266</v>
      </c>
      <c r="C68" s="7" t="s">
        <v>2215</v>
      </c>
      <c r="D68" s="7" t="s">
        <v>6</v>
      </c>
      <c r="E68" s="7" t="s">
        <v>2216</v>
      </c>
    </row>
    <row r="69" customFormat="false" ht="15" hidden="false" customHeight="true" outlineLevel="0" collapsed="false">
      <c r="A69" s="7" t="s">
        <v>331</v>
      </c>
      <c r="B69" s="7" t="s">
        <v>2267</v>
      </c>
      <c r="C69" s="7" t="s">
        <v>2215</v>
      </c>
      <c r="D69" s="7" t="s">
        <v>18</v>
      </c>
      <c r="E69" s="7" t="s">
        <v>2216</v>
      </c>
    </row>
    <row r="70" customFormat="false" ht="15" hidden="false" customHeight="true" outlineLevel="0" collapsed="false">
      <c r="A70" s="7" t="s">
        <v>199</v>
      </c>
      <c r="B70" s="7" t="s">
        <v>2268</v>
      </c>
      <c r="C70" s="7" t="s">
        <v>2215</v>
      </c>
      <c r="D70" s="7" t="s">
        <v>6</v>
      </c>
      <c r="E70" s="7" t="s">
        <v>2216</v>
      </c>
    </row>
    <row r="71" customFormat="false" ht="15" hidden="false" customHeight="true" outlineLevel="0" collapsed="false">
      <c r="A71" s="7" t="s">
        <v>638</v>
      </c>
      <c r="B71" s="7" t="s">
        <v>2269</v>
      </c>
      <c r="C71" s="7" t="s">
        <v>2215</v>
      </c>
      <c r="D71" s="7" t="s">
        <v>6</v>
      </c>
      <c r="E71" s="7" t="s">
        <v>2216</v>
      </c>
    </row>
    <row r="72" customFormat="false" ht="15" hidden="false" customHeight="true" outlineLevel="0" collapsed="false">
      <c r="A72" s="7" t="s">
        <v>420</v>
      </c>
      <c r="B72" s="7" t="s">
        <v>2270</v>
      </c>
      <c r="C72" s="7" t="s">
        <v>2215</v>
      </c>
      <c r="D72" s="7" t="s">
        <v>18</v>
      </c>
      <c r="E72" s="7" t="s">
        <v>2216</v>
      </c>
    </row>
    <row r="73" customFormat="false" ht="15" hidden="false" customHeight="true" outlineLevel="0" collapsed="false">
      <c r="A73" s="7" t="s">
        <v>650</v>
      </c>
      <c r="B73" s="7" t="s">
        <v>2271</v>
      </c>
      <c r="C73" s="7" t="s">
        <v>2215</v>
      </c>
      <c r="D73" s="7" t="s">
        <v>18</v>
      </c>
      <c r="E73" s="7" t="s">
        <v>2216</v>
      </c>
    </row>
    <row r="74" customFormat="false" ht="15" hidden="false" customHeight="true" outlineLevel="0" collapsed="false">
      <c r="A74" s="7" t="s">
        <v>610</v>
      </c>
      <c r="B74" s="7" t="s">
        <v>2272</v>
      </c>
      <c r="C74" s="7" t="s">
        <v>2220</v>
      </c>
      <c r="D74" s="7" t="s">
        <v>12</v>
      </c>
      <c r="E74" s="7" t="s">
        <v>2216</v>
      </c>
    </row>
    <row r="75" customFormat="false" ht="15" hidden="false" customHeight="true" outlineLevel="0" collapsed="false">
      <c r="A75" s="7" t="s">
        <v>308</v>
      </c>
      <c r="B75" s="7" t="s">
        <v>2273</v>
      </c>
      <c r="C75" s="7" t="s">
        <v>2215</v>
      </c>
      <c r="D75" s="7" t="s">
        <v>6</v>
      </c>
      <c r="E75" s="7" t="s">
        <v>2216</v>
      </c>
    </row>
    <row r="76" customFormat="false" ht="15" hidden="false" customHeight="true" outlineLevel="0" collapsed="false">
      <c r="A76" s="7" t="s">
        <v>575</v>
      </c>
      <c r="B76" s="7" t="s">
        <v>2274</v>
      </c>
      <c r="C76" s="7" t="s">
        <v>2220</v>
      </c>
      <c r="D76" s="7" t="s">
        <v>18</v>
      </c>
      <c r="E76" s="7" t="s">
        <v>2216</v>
      </c>
    </row>
    <row r="77" customFormat="false" ht="15" hidden="false" customHeight="true" outlineLevel="0" collapsed="false">
      <c r="A77" s="7" t="s">
        <v>266</v>
      </c>
      <c r="B77" s="7" t="s">
        <v>2275</v>
      </c>
      <c r="C77" s="7" t="s">
        <v>2215</v>
      </c>
      <c r="D77" s="7" t="s">
        <v>18</v>
      </c>
      <c r="E77" s="7" t="s">
        <v>2216</v>
      </c>
    </row>
    <row r="78" customFormat="false" ht="15" hidden="false" customHeight="true" outlineLevel="0" collapsed="false">
      <c r="A78" s="7" t="s">
        <v>578</v>
      </c>
      <c r="B78" s="7" t="s">
        <v>2275</v>
      </c>
      <c r="C78" s="7" t="s">
        <v>2215</v>
      </c>
      <c r="D78" s="7" t="s">
        <v>6</v>
      </c>
      <c r="E78" s="7" t="s">
        <v>2216</v>
      </c>
    </row>
    <row r="79" customFormat="false" ht="15" hidden="false" customHeight="true" outlineLevel="0" collapsed="false">
      <c r="A79" s="7" t="s">
        <v>566</v>
      </c>
      <c r="B79" s="7" t="s">
        <v>2276</v>
      </c>
      <c r="C79" s="7" t="s">
        <v>2215</v>
      </c>
      <c r="D79" s="7" t="s">
        <v>18</v>
      </c>
      <c r="E79" s="7" t="s">
        <v>2216</v>
      </c>
    </row>
    <row r="80" customFormat="false" ht="15" hidden="false" customHeight="true" outlineLevel="0" collapsed="false">
      <c r="A80" s="7" t="s">
        <v>539</v>
      </c>
      <c r="B80" s="7" t="s">
        <v>2277</v>
      </c>
      <c r="C80" s="7" t="s">
        <v>2215</v>
      </c>
      <c r="D80" s="7" t="s">
        <v>6</v>
      </c>
      <c r="E80" s="7" t="s">
        <v>2216</v>
      </c>
    </row>
    <row r="81" customFormat="false" ht="15" hidden="false" customHeight="true" outlineLevel="0" collapsed="false">
      <c r="A81" s="7" t="s">
        <v>213</v>
      </c>
      <c r="B81" s="7" t="s">
        <v>2278</v>
      </c>
      <c r="C81" s="7" t="s">
        <v>2215</v>
      </c>
      <c r="D81" s="7" t="s">
        <v>6</v>
      </c>
      <c r="E81" s="7" t="s">
        <v>2216</v>
      </c>
    </row>
    <row r="82" customFormat="false" ht="15" hidden="false" customHeight="true" outlineLevel="0" collapsed="false">
      <c r="A82" s="7" t="s">
        <v>431</v>
      </c>
      <c r="B82" s="7" t="s">
        <v>2279</v>
      </c>
      <c r="C82" s="7" t="s">
        <v>2215</v>
      </c>
      <c r="D82" s="7" t="s">
        <v>6</v>
      </c>
      <c r="E82" s="7" t="s">
        <v>2216</v>
      </c>
    </row>
    <row r="83" customFormat="false" ht="15" hidden="false" customHeight="true" outlineLevel="0" collapsed="false">
      <c r="A83" s="7" t="s">
        <v>276</v>
      </c>
      <c r="B83" s="7" t="s">
        <v>2280</v>
      </c>
      <c r="C83" s="7" t="s">
        <v>2215</v>
      </c>
      <c r="D83" s="7" t="s">
        <v>6</v>
      </c>
      <c r="E83" s="7" t="s">
        <v>2216</v>
      </c>
    </row>
    <row r="84" customFormat="false" ht="15" hidden="false" customHeight="true" outlineLevel="0" collapsed="false">
      <c r="A84" s="7" t="s">
        <v>334</v>
      </c>
      <c r="B84" s="7" t="s">
        <v>2281</v>
      </c>
      <c r="C84" s="7" t="s">
        <v>2215</v>
      </c>
      <c r="D84" s="7" t="s">
        <v>6</v>
      </c>
      <c r="E84" s="7" t="s">
        <v>2216</v>
      </c>
    </row>
    <row r="85" customFormat="false" ht="15" hidden="false" customHeight="true" outlineLevel="0" collapsed="false">
      <c r="A85" s="7" t="s">
        <v>569</v>
      </c>
      <c r="B85" s="7" t="s">
        <v>1072</v>
      </c>
      <c r="C85" s="7" t="s">
        <v>2215</v>
      </c>
      <c r="D85" s="7" t="s">
        <v>6</v>
      </c>
      <c r="E85" s="7" t="s">
        <v>2216</v>
      </c>
    </row>
    <row r="86" customFormat="false" ht="15" hidden="false" customHeight="true" outlineLevel="0" collapsed="false">
      <c r="A86" s="7" t="s">
        <v>623</v>
      </c>
      <c r="B86" s="7" t="s">
        <v>2282</v>
      </c>
      <c r="C86" s="7" t="s">
        <v>2215</v>
      </c>
      <c r="D86" s="7" t="s">
        <v>6</v>
      </c>
      <c r="E86" s="7" t="s">
        <v>2216</v>
      </c>
    </row>
    <row r="87" customFormat="false" ht="15" hidden="false" customHeight="true" outlineLevel="0" collapsed="false">
      <c r="A87" s="7" t="s">
        <v>234</v>
      </c>
      <c r="B87" s="7" t="s">
        <v>2283</v>
      </c>
      <c r="C87" s="7" t="s">
        <v>2215</v>
      </c>
      <c r="D87" s="7" t="s">
        <v>6</v>
      </c>
      <c r="E87" s="7" t="s">
        <v>2216</v>
      </c>
    </row>
    <row r="88" customFormat="false" ht="15" hidden="false" customHeight="true" outlineLevel="0" collapsed="false">
      <c r="A88" s="7" t="s">
        <v>548</v>
      </c>
      <c r="B88" s="7" t="s">
        <v>2284</v>
      </c>
      <c r="C88" s="7" t="s">
        <v>2215</v>
      </c>
      <c r="D88" s="7" t="s">
        <v>6</v>
      </c>
      <c r="E88" s="7" t="s">
        <v>2216</v>
      </c>
    </row>
    <row r="89" customFormat="false" ht="15" hidden="false" customHeight="true" outlineLevel="0" collapsed="false">
      <c r="A89" s="7" t="s">
        <v>202</v>
      </c>
      <c r="B89" s="7" t="s">
        <v>2285</v>
      </c>
      <c r="C89" s="7" t="s">
        <v>2215</v>
      </c>
      <c r="D89" s="7" t="s">
        <v>6</v>
      </c>
      <c r="E89" s="7" t="s">
        <v>2216</v>
      </c>
    </row>
    <row r="90" customFormat="false" ht="15" hidden="false" customHeight="true" outlineLevel="0" collapsed="false">
      <c r="A90" s="7" t="s">
        <v>205</v>
      </c>
      <c r="B90" s="7" t="s">
        <v>2286</v>
      </c>
      <c r="C90" s="7" t="s">
        <v>2215</v>
      </c>
      <c r="D90" s="7" t="s">
        <v>6</v>
      </c>
      <c r="E90" s="7" t="s">
        <v>2216</v>
      </c>
    </row>
    <row r="91" customFormat="false" ht="15" hidden="false" customHeight="true" outlineLevel="0" collapsed="false">
      <c r="A91" s="7" t="s">
        <v>256</v>
      </c>
      <c r="B91" s="7" t="s">
        <v>2287</v>
      </c>
      <c r="C91" s="7" t="s">
        <v>2215</v>
      </c>
      <c r="D91" s="7" t="s">
        <v>6</v>
      </c>
      <c r="E91" s="7" t="s">
        <v>2216</v>
      </c>
    </row>
    <row r="92" customFormat="false" ht="15" hidden="false" customHeight="true" outlineLevel="0" collapsed="false">
      <c r="A92" s="7" t="s">
        <v>418</v>
      </c>
      <c r="B92" s="7" t="s">
        <v>2287</v>
      </c>
      <c r="C92" s="7" t="s">
        <v>2215</v>
      </c>
      <c r="D92" s="7" t="s">
        <v>6</v>
      </c>
      <c r="E92" s="7" t="s">
        <v>2216</v>
      </c>
    </row>
    <row r="93" customFormat="false" ht="15" hidden="false" customHeight="true" outlineLevel="0" collapsed="false">
      <c r="A93" s="7" t="s">
        <v>357</v>
      </c>
      <c r="B93" s="7" t="s">
        <v>2288</v>
      </c>
      <c r="C93" s="7" t="s">
        <v>2215</v>
      </c>
      <c r="D93" s="7" t="s">
        <v>6</v>
      </c>
      <c r="E93" s="7" t="s">
        <v>2216</v>
      </c>
    </row>
    <row r="94" customFormat="false" ht="15" hidden="false" customHeight="true" outlineLevel="0" collapsed="false">
      <c r="A94" s="7" t="s">
        <v>178</v>
      </c>
      <c r="B94" s="7" t="s">
        <v>1114</v>
      </c>
      <c r="C94" s="7" t="s">
        <v>2215</v>
      </c>
      <c r="D94" s="7" t="s">
        <v>18</v>
      </c>
      <c r="E94" s="7" t="s">
        <v>2216</v>
      </c>
    </row>
    <row r="95" customFormat="false" ht="15" hidden="false" customHeight="true" outlineLevel="0" collapsed="false">
      <c r="A95" s="7" t="s">
        <v>263</v>
      </c>
      <c r="B95" s="7" t="s">
        <v>2289</v>
      </c>
      <c r="C95" s="7" t="s">
        <v>2215</v>
      </c>
      <c r="D95" s="7" t="s">
        <v>6</v>
      </c>
      <c r="E95" s="7" t="s">
        <v>2216</v>
      </c>
    </row>
    <row r="96" customFormat="false" ht="15" hidden="false" customHeight="true" outlineLevel="0" collapsed="false">
      <c r="A96" s="7" t="s">
        <v>353</v>
      </c>
      <c r="B96" s="7" t="s">
        <v>2290</v>
      </c>
      <c r="C96" s="7" t="s">
        <v>2215</v>
      </c>
      <c r="D96" s="7" t="s">
        <v>18</v>
      </c>
      <c r="E96" s="7" t="s">
        <v>2216</v>
      </c>
    </row>
    <row r="97" customFormat="false" ht="15" hidden="false" customHeight="true" outlineLevel="0" collapsed="false">
      <c r="A97" s="7" t="s">
        <v>384</v>
      </c>
      <c r="B97" s="7" t="s">
        <v>2291</v>
      </c>
      <c r="C97" s="7" t="s">
        <v>2215</v>
      </c>
      <c r="D97" s="7" t="s">
        <v>6</v>
      </c>
      <c r="E97" s="7" t="s">
        <v>2216</v>
      </c>
    </row>
    <row r="98" customFormat="false" ht="15" hidden="false" customHeight="true" outlineLevel="0" collapsed="false">
      <c r="A98" s="7" t="s">
        <v>607</v>
      </c>
      <c r="B98" s="7" t="s">
        <v>2292</v>
      </c>
      <c r="C98" s="7" t="s">
        <v>2215</v>
      </c>
      <c r="D98" s="7" t="s">
        <v>6</v>
      </c>
      <c r="E98" s="7" t="s">
        <v>2216</v>
      </c>
    </row>
    <row r="99" customFormat="false" ht="15" hidden="false" customHeight="true" outlineLevel="0" collapsed="false">
      <c r="A99" s="7" t="s">
        <v>520</v>
      </c>
      <c r="B99" s="7" t="s">
        <v>2293</v>
      </c>
      <c r="C99" s="7" t="s">
        <v>2215</v>
      </c>
      <c r="D99" s="7" t="s">
        <v>6</v>
      </c>
      <c r="E99" s="7" t="s">
        <v>2216</v>
      </c>
    </row>
    <row r="100" customFormat="false" ht="15" hidden="false" customHeight="true" outlineLevel="0" collapsed="false">
      <c r="A100" s="7" t="s">
        <v>612</v>
      </c>
      <c r="B100" s="7" t="s">
        <v>2294</v>
      </c>
      <c r="C100" s="7" t="s">
        <v>2215</v>
      </c>
      <c r="D100" s="7" t="s">
        <v>6</v>
      </c>
      <c r="E100" s="7" t="s">
        <v>2216</v>
      </c>
    </row>
    <row r="101" customFormat="false" ht="15" hidden="false" customHeight="true" outlineLevel="0" collapsed="false">
      <c r="A101" s="7" t="s">
        <v>196</v>
      </c>
      <c r="B101" s="7" t="s">
        <v>1090</v>
      </c>
      <c r="C101" s="7" t="s">
        <v>2215</v>
      </c>
      <c r="D101" s="7" t="s">
        <v>6</v>
      </c>
      <c r="E101" s="7" t="s">
        <v>2216</v>
      </c>
    </row>
    <row r="103" customFormat="false" ht="60" hidden="false" customHeight="true" outlineLevel="0" collapsed="false">
      <c r="A103" s="15" t="s">
        <v>2295</v>
      </c>
      <c r="B103" s="15"/>
      <c r="C103" s="15"/>
      <c r="D103" s="15"/>
      <c r="E103" s="15"/>
    </row>
  </sheetData>
  <mergeCells count="1">
    <mergeCell ref="A103:E10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8"/>
    <col collapsed="false" customWidth="true" hidden="false" outlineLevel="0" max="4" min="4" style="1" width="16"/>
    <col collapsed="false" customWidth="true" hidden="false" outlineLevel="0" max="5" min="5" style="1" width="18"/>
    <col collapsed="false" customWidth="true" hidden="false" outlineLevel="0" max="6" min="6" style="1" width="20"/>
    <col collapsed="false" customWidth="true" hidden="false" outlineLevel="0" max="7" min="7" style="1" width="18"/>
    <col collapsed="false" customWidth="true" hidden="false" outlineLevel="0" max="11" min="8" style="1" width="16"/>
    <col collapsed="false" customWidth="true" hidden="false" outlineLevel="0" max="12" min="12" style="1" width="20"/>
  </cols>
  <sheetData>
    <row r="1" customFormat="false" ht="57" hidden="false" customHeight="true" outlineLevel="0" collapsed="false">
      <c r="A1" s="9" t="s">
        <v>2296</v>
      </c>
      <c r="B1" s="9" t="s">
        <v>2297</v>
      </c>
      <c r="C1" s="9" t="s">
        <v>2298</v>
      </c>
      <c r="D1" s="9" t="s">
        <v>2299</v>
      </c>
      <c r="E1" s="9" t="s">
        <v>2300</v>
      </c>
      <c r="F1" s="9" t="s">
        <v>2301</v>
      </c>
      <c r="G1" s="9" t="s">
        <v>2302</v>
      </c>
      <c r="H1" s="9" t="s">
        <v>2303</v>
      </c>
      <c r="I1" s="9" t="s">
        <v>2304</v>
      </c>
      <c r="J1" s="9" t="s">
        <v>2305</v>
      </c>
      <c r="K1" s="9" t="s">
        <v>2306</v>
      </c>
      <c r="L1" s="9" t="s">
        <v>2307</v>
      </c>
    </row>
    <row r="2" customFormat="false" ht="15" hidden="false" customHeight="true" outlineLevel="0" collapsed="false">
      <c r="A2" s="13" t="n">
        <v>1969</v>
      </c>
      <c r="B2" s="13" t="n">
        <v>71</v>
      </c>
      <c r="C2" s="13"/>
      <c r="D2" s="13"/>
      <c r="E2" s="13"/>
      <c r="F2" s="13"/>
      <c r="G2" s="13"/>
      <c r="H2" s="13" t="n">
        <v>0</v>
      </c>
      <c r="I2" s="13" t="n">
        <v>0</v>
      </c>
      <c r="J2" s="13" t="n">
        <v>0</v>
      </c>
      <c r="K2" s="13" t="n">
        <v>0</v>
      </c>
    </row>
    <row r="3" customFormat="false" ht="15" hidden="false" customHeight="true" outlineLevel="0" collapsed="false">
      <c r="A3" s="13" t="n">
        <v>1970</v>
      </c>
      <c r="B3" s="13"/>
      <c r="C3" s="13"/>
      <c r="D3" s="13"/>
      <c r="E3" s="13"/>
      <c r="F3" s="13"/>
      <c r="G3" s="13"/>
      <c r="H3" s="13" t="n">
        <v>0</v>
      </c>
      <c r="I3" s="13" t="n">
        <v>0</v>
      </c>
      <c r="J3" s="13" t="n">
        <v>0</v>
      </c>
      <c r="K3" s="13" t="n">
        <v>0</v>
      </c>
    </row>
    <row r="4" customFormat="false" ht="15" hidden="false" customHeight="true" outlineLevel="0" collapsed="false">
      <c r="A4" s="13" t="n">
        <v>1971</v>
      </c>
      <c r="B4" s="13" t="n">
        <v>68</v>
      </c>
      <c r="C4" s="13"/>
      <c r="D4" s="13"/>
      <c r="E4" s="13"/>
      <c r="F4" s="13"/>
      <c r="G4" s="13"/>
      <c r="H4" s="13" t="n">
        <v>0</v>
      </c>
      <c r="I4" s="13" t="n">
        <v>0</v>
      </c>
      <c r="J4" s="13" t="n">
        <v>0</v>
      </c>
      <c r="K4" s="13" t="n">
        <v>0</v>
      </c>
      <c r="L4" s="13" t="n">
        <v>56</v>
      </c>
    </row>
    <row r="5" customFormat="false" ht="15" hidden="false" customHeight="true" outlineLevel="0" collapsed="false">
      <c r="A5" s="13" t="n">
        <v>1972</v>
      </c>
      <c r="B5" s="13"/>
      <c r="C5" s="13"/>
      <c r="D5" s="13"/>
      <c r="E5" s="13"/>
      <c r="F5" s="13"/>
      <c r="G5" s="13"/>
      <c r="H5" s="13" t="n">
        <v>0</v>
      </c>
      <c r="I5" s="13" t="n">
        <v>0</v>
      </c>
      <c r="J5" s="13" t="n">
        <v>0</v>
      </c>
      <c r="K5" s="13" t="n">
        <v>0</v>
      </c>
      <c r="L5" s="13" t="n">
        <v>43</v>
      </c>
    </row>
    <row r="6" customFormat="false" ht="15" hidden="false" customHeight="true" outlineLevel="0" collapsed="false">
      <c r="A6" s="13" t="n">
        <v>1973</v>
      </c>
      <c r="B6" s="13" t="n">
        <v>31</v>
      </c>
      <c r="C6" s="13"/>
      <c r="D6" s="13"/>
      <c r="E6" s="13"/>
      <c r="F6" s="13"/>
      <c r="G6" s="13"/>
      <c r="H6" s="13" t="n">
        <v>0</v>
      </c>
      <c r="I6" s="13" t="n">
        <v>0</v>
      </c>
      <c r="J6" s="13" t="n">
        <v>0</v>
      </c>
      <c r="K6" s="13" t="n">
        <v>0</v>
      </c>
      <c r="L6" s="13" t="n">
        <v>39</v>
      </c>
    </row>
    <row r="7" customFormat="false" ht="15" hidden="false" customHeight="true" outlineLevel="0" collapsed="false">
      <c r="A7" s="13" t="n">
        <v>1974</v>
      </c>
      <c r="B7" s="13"/>
      <c r="C7" s="13"/>
      <c r="D7" s="13"/>
      <c r="E7" s="13"/>
      <c r="F7" s="13"/>
      <c r="G7" s="13"/>
      <c r="H7" s="13" t="n">
        <v>0</v>
      </c>
      <c r="I7" s="13" t="n">
        <v>0</v>
      </c>
      <c r="J7" s="13" t="n">
        <v>0</v>
      </c>
      <c r="K7" s="13" t="n">
        <v>0</v>
      </c>
      <c r="L7" s="13" t="n">
        <v>32</v>
      </c>
    </row>
    <row r="8" customFormat="false" ht="15" hidden="false" customHeight="true" outlineLevel="0" collapsed="false">
      <c r="A8" s="13" t="n">
        <v>1975</v>
      </c>
      <c r="B8" s="13"/>
      <c r="C8" s="13"/>
      <c r="D8" s="13"/>
      <c r="E8" s="13"/>
      <c r="F8" s="13"/>
      <c r="G8" s="13"/>
      <c r="H8" s="13" t="n">
        <v>0</v>
      </c>
      <c r="I8" s="13" t="n">
        <v>0</v>
      </c>
      <c r="J8" s="13" t="n">
        <v>0</v>
      </c>
      <c r="K8" s="13" t="n">
        <v>0</v>
      </c>
      <c r="L8" s="13" t="n">
        <v>27</v>
      </c>
    </row>
    <row r="9" customFormat="false" ht="15" hidden="false" customHeight="true" outlineLevel="0" collapsed="false">
      <c r="A9" s="13" t="n">
        <v>1976</v>
      </c>
      <c r="B9" s="13"/>
      <c r="C9" s="13" t="n">
        <v>10</v>
      </c>
      <c r="D9" s="13" t="n">
        <v>10</v>
      </c>
      <c r="E9" s="13"/>
      <c r="F9" s="13"/>
      <c r="G9" s="13"/>
      <c r="H9" s="13" t="n">
        <v>0</v>
      </c>
      <c r="I9" s="13" t="n">
        <v>0</v>
      </c>
      <c r="J9" s="13" t="n">
        <v>0</v>
      </c>
      <c r="K9" s="13" t="n">
        <v>0</v>
      </c>
      <c r="L9" s="13" t="n">
        <v>26</v>
      </c>
    </row>
    <row r="10" customFormat="false" ht="15" hidden="false" customHeight="true" outlineLevel="0" collapsed="false">
      <c r="A10" s="13" t="n">
        <v>1977</v>
      </c>
      <c r="B10" s="13"/>
      <c r="C10" s="13" t="n">
        <v>12</v>
      </c>
      <c r="D10" s="13" t="n">
        <v>12</v>
      </c>
      <c r="E10" s="13"/>
      <c r="F10" s="13"/>
      <c r="G10" s="13"/>
      <c r="H10" s="13" t="n">
        <v>0</v>
      </c>
      <c r="I10" s="13" t="n">
        <v>0</v>
      </c>
      <c r="J10" s="13" t="n">
        <v>0</v>
      </c>
      <c r="K10" s="13" t="n">
        <v>0</v>
      </c>
      <c r="L10" s="13" t="n">
        <v>23</v>
      </c>
    </row>
    <row r="11" customFormat="false" ht="15" hidden="false" customHeight="true" outlineLevel="0" collapsed="false">
      <c r="A11" s="13" t="n">
        <v>1978</v>
      </c>
      <c r="B11" s="13" t="n">
        <v>21</v>
      </c>
      <c r="C11" s="13" t="n">
        <v>17</v>
      </c>
      <c r="D11" s="13" t="n">
        <v>17</v>
      </c>
      <c r="E11" s="13"/>
      <c r="F11" s="13"/>
      <c r="G11" s="13"/>
      <c r="H11" s="13" t="n">
        <v>0</v>
      </c>
      <c r="I11" s="13" t="n">
        <v>0</v>
      </c>
      <c r="J11" s="13" t="n">
        <v>0</v>
      </c>
      <c r="K11" s="13" t="n">
        <v>0</v>
      </c>
      <c r="L11" s="13" t="n">
        <v>22</v>
      </c>
    </row>
    <row r="12" customFormat="false" ht="15" hidden="false" customHeight="true" outlineLevel="0" collapsed="false">
      <c r="A12" s="13" t="n">
        <v>1979</v>
      </c>
      <c r="B12" s="13"/>
      <c r="C12" s="13" t="n">
        <v>34</v>
      </c>
      <c r="D12" s="13" t="n">
        <v>34</v>
      </c>
      <c r="E12" s="13"/>
      <c r="F12" s="13"/>
      <c r="G12" s="13"/>
      <c r="H12" s="13" t="n">
        <v>0</v>
      </c>
      <c r="I12" s="13" t="n">
        <v>0</v>
      </c>
      <c r="J12" s="13" t="n">
        <v>0</v>
      </c>
      <c r="K12" s="13" t="n">
        <v>0</v>
      </c>
      <c r="L12" s="13" t="n">
        <v>22</v>
      </c>
    </row>
    <row r="13" customFormat="false" ht="15" hidden="false" customHeight="true" outlineLevel="0" collapsed="false">
      <c r="A13" s="13" t="n">
        <v>1980</v>
      </c>
      <c r="B13" s="13"/>
      <c r="C13" s="13" t="n">
        <v>45</v>
      </c>
      <c r="D13" s="13" t="n">
        <v>46</v>
      </c>
      <c r="E13" s="13"/>
      <c r="F13" s="13"/>
      <c r="G13" s="13"/>
      <c r="H13" s="13" t="n">
        <v>0</v>
      </c>
      <c r="I13" s="13" t="n">
        <v>0</v>
      </c>
      <c r="J13" s="13" t="n">
        <v>0</v>
      </c>
      <c r="K13" s="13" t="n">
        <v>0</v>
      </c>
      <c r="L13" s="13" t="n">
        <v>22</v>
      </c>
    </row>
    <row r="14" customFormat="false" ht="15" hidden="false" customHeight="true" outlineLevel="0" collapsed="false">
      <c r="A14" s="13" t="n">
        <v>1981</v>
      </c>
      <c r="B14" s="13"/>
      <c r="C14" s="13" t="n">
        <v>50</v>
      </c>
      <c r="D14" s="13" t="n">
        <v>51</v>
      </c>
      <c r="E14" s="13"/>
      <c r="F14" s="13"/>
      <c r="G14" s="13"/>
      <c r="H14" s="13" t="n">
        <v>0</v>
      </c>
      <c r="I14" s="13" t="n">
        <v>0</v>
      </c>
      <c r="J14" s="13" t="n">
        <v>0</v>
      </c>
      <c r="K14" s="13" t="n">
        <v>0</v>
      </c>
      <c r="L14" s="13" t="n">
        <v>23</v>
      </c>
    </row>
    <row r="15" customFormat="false" ht="15" hidden="false" customHeight="true" outlineLevel="0" collapsed="false">
      <c r="A15" s="13" t="n">
        <v>1982</v>
      </c>
      <c r="B15" s="13"/>
      <c r="C15" s="13" t="n">
        <v>54</v>
      </c>
      <c r="D15" s="13" t="n">
        <v>55</v>
      </c>
      <c r="E15" s="13"/>
      <c r="F15" s="13"/>
      <c r="G15" s="13"/>
      <c r="H15" s="13" t="n">
        <v>0</v>
      </c>
      <c r="I15" s="13" t="n">
        <v>0</v>
      </c>
      <c r="J15" s="13" t="n">
        <v>0</v>
      </c>
      <c r="K15" s="13" t="n">
        <v>0</v>
      </c>
      <c r="L15" s="13" t="n">
        <v>23</v>
      </c>
    </row>
    <row r="16" customFormat="false" ht="15" hidden="false" customHeight="true" outlineLevel="0" collapsed="false">
      <c r="A16" s="13" t="n">
        <v>1983</v>
      </c>
      <c r="B16" s="13"/>
      <c r="C16" s="13" t="n">
        <v>55</v>
      </c>
      <c r="D16" s="13" t="n">
        <v>56</v>
      </c>
      <c r="E16" s="13"/>
      <c r="F16" s="13"/>
      <c r="G16" s="13"/>
      <c r="H16" s="13" t="n">
        <v>0</v>
      </c>
      <c r="I16" s="13" t="n">
        <v>0</v>
      </c>
      <c r="J16" s="13" t="n">
        <v>1</v>
      </c>
      <c r="K16" s="13" t="n">
        <v>0</v>
      </c>
      <c r="L16" s="13" t="n">
        <v>24</v>
      </c>
    </row>
    <row r="17" customFormat="false" ht="15" hidden="false" customHeight="true" outlineLevel="0" collapsed="false">
      <c r="A17" s="13" t="n">
        <v>1984</v>
      </c>
      <c r="B17" s="13"/>
      <c r="C17" s="13" t="n">
        <v>60</v>
      </c>
      <c r="D17" s="13" t="n">
        <v>61</v>
      </c>
      <c r="E17" s="13"/>
      <c r="F17" s="13"/>
      <c r="G17" s="13"/>
      <c r="H17" s="13" t="n">
        <v>0</v>
      </c>
      <c r="I17" s="13" t="n">
        <v>0</v>
      </c>
      <c r="J17" s="13" t="n">
        <v>1</v>
      </c>
      <c r="K17" s="13" t="n">
        <v>0</v>
      </c>
      <c r="L17" s="13" t="n">
        <v>25</v>
      </c>
    </row>
    <row r="18" customFormat="false" ht="15" hidden="false" customHeight="true" outlineLevel="0" collapsed="false">
      <c r="A18" s="13" t="n">
        <v>1985</v>
      </c>
      <c r="B18" s="13"/>
      <c r="C18" s="13" t="n">
        <v>63</v>
      </c>
      <c r="D18" s="13" t="n">
        <v>64</v>
      </c>
      <c r="E18" s="13"/>
      <c r="F18" s="13"/>
      <c r="G18" s="13"/>
      <c r="H18" s="13" t="n">
        <v>0</v>
      </c>
      <c r="I18" s="13" t="n">
        <v>0</v>
      </c>
      <c r="J18" s="13" t="n">
        <v>1</v>
      </c>
      <c r="K18" s="13" t="n">
        <v>0</v>
      </c>
      <c r="L18" s="13" t="n">
        <v>23</v>
      </c>
    </row>
    <row r="19" customFormat="false" ht="15" hidden="false" customHeight="true" outlineLevel="0" collapsed="false">
      <c r="A19" s="13" t="n">
        <v>1986</v>
      </c>
      <c r="B19" s="13" t="n">
        <v>23</v>
      </c>
      <c r="C19" s="13" t="n">
        <v>67</v>
      </c>
      <c r="D19" s="13" t="n">
        <v>68</v>
      </c>
      <c r="E19" s="13"/>
      <c r="F19" s="13"/>
      <c r="G19" s="13"/>
      <c r="H19" s="13" t="n">
        <v>0</v>
      </c>
      <c r="I19" s="13" t="n">
        <v>0</v>
      </c>
      <c r="J19" s="13" t="n">
        <v>1</v>
      </c>
      <c r="K19" s="13" t="n">
        <v>0</v>
      </c>
      <c r="L19" s="13" t="n">
        <v>23</v>
      </c>
    </row>
    <row r="20" customFormat="false" ht="15" hidden="false" customHeight="true" outlineLevel="0" collapsed="false">
      <c r="A20" s="13" t="n">
        <v>1987</v>
      </c>
      <c r="B20" s="13"/>
      <c r="C20" s="13" t="n">
        <v>70</v>
      </c>
      <c r="D20" s="13" t="n">
        <v>71</v>
      </c>
      <c r="E20" s="13"/>
      <c r="F20" s="13"/>
      <c r="G20" s="13"/>
      <c r="H20" s="13" t="n">
        <v>0</v>
      </c>
      <c r="I20" s="13" t="n">
        <v>0</v>
      </c>
      <c r="J20" s="13" t="n">
        <v>1</v>
      </c>
      <c r="K20" s="13" t="n">
        <v>0</v>
      </c>
      <c r="L20" s="13" t="n">
        <v>23</v>
      </c>
    </row>
    <row r="21" customFormat="false" ht="15" hidden="false" customHeight="true" outlineLevel="0" collapsed="false">
      <c r="A21" s="13" t="n">
        <v>1988</v>
      </c>
      <c r="B21" s="13"/>
      <c r="C21" s="13" t="n">
        <v>71</v>
      </c>
      <c r="D21" s="13" t="n">
        <v>72</v>
      </c>
      <c r="E21" s="13"/>
      <c r="F21" s="13"/>
      <c r="G21" s="13" t="n">
        <v>81</v>
      </c>
      <c r="H21" s="13" t="n">
        <v>0</v>
      </c>
      <c r="I21" s="13" t="n">
        <v>0</v>
      </c>
      <c r="J21" s="13" t="n">
        <v>1</v>
      </c>
      <c r="K21" s="13" t="n">
        <v>0</v>
      </c>
      <c r="L21" s="13" t="n">
        <v>22</v>
      </c>
    </row>
    <row r="22" customFormat="false" ht="15" hidden="false" customHeight="true" outlineLevel="0" collapsed="false">
      <c r="A22" s="13" t="n">
        <v>1989</v>
      </c>
      <c r="B22" s="13"/>
      <c r="C22" s="13" t="n">
        <v>71</v>
      </c>
      <c r="D22" s="13" t="n">
        <v>74</v>
      </c>
      <c r="E22" s="13"/>
      <c r="F22" s="13"/>
      <c r="G22" s="13" t="n">
        <v>89</v>
      </c>
      <c r="H22" s="13" t="n">
        <v>0</v>
      </c>
      <c r="I22" s="13" t="n">
        <v>0</v>
      </c>
      <c r="J22" s="13" t="n">
        <v>1</v>
      </c>
      <c r="K22" s="13" t="n">
        <v>0</v>
      </c>
      <c r="L22" s="13" t="n">
        <v>26</v>
      </c>
    </row>
    <row r="23" customFormat="false" ht="15" hidden="false" customHeight="true" outlineLevel="0" collapsed="false">
      <c r="A23" s="13" t="n">
        <v>1990</v>
      </c>
      <c r="B23" s="13" t="n">
        <v>28</v>
      </c>
      <c r="C23" s="13" t="n">
        <v>72</v>
      </c>
      <c r="D23" s="13" t="n">
        <v>75</v>
      </c>
      <c r="E23" s="13"/>
      <c r="F23" s="13"/>
      <c r="G23" s="13" t="n">
        <v>89</v>
      </c>
      <c r="H23" s="13" t="n">
        <v>0</v>
      </c>
      <c r="I23" s="13" t="n">
        <v>0</v>
      </c>
      <c r="J23" s="13" t="n">
        <v>1</v>
      </c>
      <c r="K23" s="13" t="n">
        <v>0</v>
      </c>
      <c r="L23" s="13" t="n">
        <v>28</v>
      </c>
    </row>
    <row r="24" customFormat="false" ht="15" hidden="false" customHeight="true" outlineLevel="0" collapsed="false">
      <c r="A24" s="13" t="n">
        <v>1991</v>
      </c>
      <c r="B24" s="13"/>
      <c r="C24" s="13" t="n">
        <v>72</v>
      </c>
      <c r="D24" s="13" t="n">
        <v>75</v>
      </c>
      <c r="E24" s="13"/>
      <c r="F24" s="13"/>
      <c r="G24" s="13" t="n">
        <v>90</v>
      </c>
      <c r="H24" s="13" t="n">
        <v>0</v>
      </c>
      <c r="I24" s="13" t="n">
        <v>0</v>
      </c>
      <c r="J24" s="13" t="n">
        <v>1</v>
      </c>
      <c r="K24" s="13" t="n">
        <v>0</v>
      </c>
      <c r="L24" s="13" t="n">
        <v>29</v>
      </c>
    </row>
    <row r="25" customFormat="false" ht="15" hidden="false" customHeight="true" outlineLevel="0" collapsed="false">
      <c r="A25" s="13" t="n">
        <v>1992</v>
      </c>
      <c r="B25" s="13"/>
      <c r="C25" s="13" t="n">
        <v>72</v>
      </c>
      <c r="D25" s="13" t="n">
        <v>75</v>
      </c>
      <c r="E25" s="13"/>
      <c r="F25" s="13"/>
      <c r="G25" s="13" t="n">
        <v>95</v>
      </c>
      <c r="H25" s="13" t="n">
        <v>0</v>
      </c>
      <c r="I25" s="13" t="n">
        <v>0</v>
      </c>
      <c r="J25" s="13" t="n">
        <v>1</v>
      </c>
      <c r="K25" s="13" t="n">
        <v>0</v>
      </c>
      <c r="L25" s="13" t="n">
        <v>30</v>
      </c>
    </row>
    <row r="26" customFormat="false" ht="15" hidden="false" customHeight="true" outlineLevel="0" collapsed="false">
      <c r="A26" s="13" t="n">
        <v>1993</v>
      </c>
      <c r="B26" s="13"/>
      <c r="C26" s="13" t="n">
        <v>72</v>
      </c>
      <c r="D26" s="13" t="n">
        <v>75</v>
      </c>
      <c r="E26" s="13"/>
      <c r="F26" s="13"/>
      <c r="G26" s="13" t="n">
        <v>95</v>
      </c>
      <c r="H26" s="13" t="n">
        <v>0</v>
      </c>
      <c r="I26" s="13" t="n">
        <v>0</v>
      </c>
      <c r="J26" s="13" t="n">
        <v>1</v>
      </c>
      <c r="K26" s="13" t="n">
        <v>0</v>
      </c>
      <c r="L26" s="13" t="n">
        <v>29</v>
      </c>
    </row>
    <row r="27" customFormat="false" ht="15" hidden="false" customHeight="true" outlineLevel="0" collapsed="false">
      <c r="A27" s="13" t="n">
        <v>1994</v>
      </c>
      <c r="B27" s="13"/>
      <c r="C27" s="13" t="n">
        <v>73</v>
      </c>
      <c r="D27" s="13" t="n">
        <v>76</v>
      </c>
      <c r="E27" s="13"/>
      <c r="F27" s="13"/>
      <c r="G27" s="13" t="n">
        <v>98</v>
      </c>
      <c r="H27" s="13" t="n">
        <v>0</v>
      </c>
      <c r="I27" s="13" t="n">
        <v>0</v>
      </c>
      <c r="J27" s="13" t="n">
        <v>1</v>
      </c>
      <c r="K27" s="13" t="n">
        <v>0</v>
      </c>
      <c r="L27" s="13" t="n">
        <v>28</v>
      </c>
    </row>
    <row r="28" customFormat="false" ht="15" hidden="false" customHeight="true" outlineLevel="0" collapsed="false">
      <c r="A28" s="13" t="n">
        <v>1995</v>
      </c>
      <c r="B28" s="13"/>
      <c r="C28" s="13" t="n">
        <v>73</v>
      </c>
      <c r="D28" s="13" t="n">
        <v>76</v>
      </c>
      <c r="E28" s="13"/>
      <c r="F28" s="13"/>
      <c r="G28" s="13" t="n">
        <v>100</v>
      </c>
      <c r="H28" s="13" t="n">
        <v>0</v>
      </c>
      <c r="I28" s="13" t="n">
        <v>0</v>
      </c>
      <c r="J28" s="13" t="n">
        <v>1</v>
      </c>
      <c r="K28" s="13" t="n">
        <v>0</v>
      </c>
      <c r="L28" s="13" t="n">
        <v>29</v>
      </c>
    </row>
    <row r="29" customFormat="false" ht="15" hidden="false" customHeight="true" outlineLevel="0" collapsed="false">
      <c r="A29" s="13" t="n">
        <v>1996</v>
      </c>
      <c r="B29" s="13"/>
      <c r="C29" s="13" t="n">
        <v>69</v>
      </c>
      <c r="D29" s="13" t="n">
        <v>76</v>
      </c>
      <c r="E29" s="13"/>
      <c r="F29" s="13"/>
      <c r="G29" s="13" t="n">
        <v>100</v>
      </c>
      <c r="H29" s="13" t="n">
        <v>0</v>
      </c>
      <c r="I29" s="13" t="n">
        <v>0</v>
      </c>
      <c r="J29" s="13" t="n">
        <v>1</v>
      </c>
      <c r="K29" s="13" t="n">
        <v>0</v>
      </c>
      <c r="L29" s="13" t="n">
        <v>29</v>
      </c>
    </row>
    <row r="30" customFormat="false" ht="15" hidden="false" customHeight="true" outlineLevel="0" collapsed="false">
      <c r="A30" s="13" t="n">
        <v>1997</v>
      </c>
      <c r="B30" s="13"/>
      <c r="C30" s="13" t="n">
        <v>62</v>
      </c>
      <c r="D30" s="13" t="n">
        <v>76</v>
      </c>
      <c r="E30" s="13"/>
      <c r="F30" s="13"/>
      <c r="G30" s="13" t="n">
        <v>100</v>
      </c>
      <c r="H30" s="13" t="n">
        <v>0</v>
      </c>
      <c r="I30" s="13" t="n">
        <v>0</v>
      </c>
      <c r="J30" s="13" t="n">
        <v>1</v>
      </c>
      <c r="K30" s="13" t="n">
        <v>0</v>
      </c>
      <c r="L30" s="13" t="n">
        <v>30</v>
      </c>
    </row>
    <row r="31" customFormat="false" ht="15" hidden="false" customHeight="true" outlineLevel="0" collapsed="false">
      <c r="A31" s="13" t="n">
        <v>1998</v>
      </c>
      <c r="B31" s="13"/>
      <c r="C31" s="13" t="n">
        <v>61</v>
      </c>
      <c r="D31" s="13" t="n">
        <v>76</v>
      </c>
      <c r="E31" s="13"/>
      <c r="F31" s="13"/>
      <c r="G31" s="13" t="n">
        <v>101</v>
      </c>
      <c r="H31" s="13" t="n">
        <v>0</v>
      </c>
      <c r="I31" s="13" t="n">
        <v>0</v>
      </c>
      <c r="J31" s="13" t="n">
        <v>1</v>
      </c>
      <c r="K31" s="13" t="n">
        <v>0</v>
      </c>
      <c r="L31" s="13" t="n">
        <v>27</v>
      </c>
    </row>
    <row r="32" customFormat="false" ht="15" hidden="false" customHeight="true" outlineLevel="0" collapsed="false">
      <c r="A32" s="13" t="n">
        <v>1999</v>
      </c>
      <c r="B32" s="13"/>
      <c r="C32" s="13" t="n">
        <v>61</v>
      </c>
      <c r="D32" s="13" t="n">
        <v>76</v>
      </c>
      <c r="E32" s="13"/>
      <c r="F32" s="13"/>
      <c r="G32" s="13" t="n">
        <v>101</v>
      </c>
      <c r="H32" s="13" t="n">
        <v>0</v>
      </c>
      <c r="I32" s="13" t="n">
        <v>0</v>
      </c>
      <c r="J32" s="13" t="n">
        <v>1</v>
      </c>
      <c r="K32" s="13" t="n">
        <v>0</v>
      </c>
      <c r="L32" s="13" t="n">
        <v>29</v>
      </c>
    </row>
    <row r="33" customFormat="false" ht="15" hidden="false" customHeight="true" outlineLevel="0" collapsed="false">
      <c r="A33" s="13" t="n">
        <v>2000</v>
      </c>
      <c r="B33" s="13"/>
      <c r="C33" s="13" t="n">
        <v>53</v>
      </c>
      <c r="D33" s="13" t="n">
        <v>76</v>
      </c>
      <c r="E33" s="13"/>
      <c r="F33" s="13"/>
      <c r="G33" s="13" t="n">
        <v>101</v>
      </c>
      <c r="H33" s="13" t="n">
        <v>0</v>
      </c>
      <c r="I33" s="13" t="n">
        <v>0</v>
      </c>
      <c r="J33" s="13" t="n">
        <v>1</v>
      </c>
      <c r="K33" s="13" t="n">
        <v>0</v>
      </c>
      <c r="L33" s="13" t="n">
        <v>29</v>
      </c>
    </row>
    <row r="34" customFormat="false" ht="15" hidden="false" customHeight="true" outlineLevel="0" collapsed="false">
      <c r="A34" s="13" t="n">
        <v>2001</v>
      </c>
      <c r="B34" s="13"/>
      <c r="C34" s="13" t="n">
        <v>51</v>
      </c>
      <c r="D34" s="13" t="n">
        <v>76</v>
      </c>
      <c r="E34" s="13"/>
      <c r="F34" s="13"/>
      <c r="G34" s="13" t="n">
        <v>101</v>
      </c>
      <c r="H34" s="13" t="n">
        <v>0</v>
      </c>
      <c r="I34" s="13" t="n">
        <v>0</v>
      </c>
      <c r="J34" s="13" t="n">
        <v>1</v>
      </c>
      <c r="K34" s="13" t="n">
        <v>0</v>
      </c>
      <c r="L34" s="13" t="n">
        <v>28</v>
      </c>
    </row>
    <row r="35" customFormat="false" ht="15" hidden="false" customHeight="true" outlineLevel="0" collapsed="false">
      <c r="A35" s="13" t="n">
        <v>2002</v>
      </c>
      <c r="B35" s="13"/>
      <c r="C35" s="13" t="n">
        <v>52</v>
      </c>
      <c r="D35" s="13" t="n">
        <v>78</v>
      </c>
      <c r="E35" s="13"/>
      <c r="F35" s="13"/>
      <c r="G35" s="13" t="n">
        <v>101</v>
      </c>
      <c r="H35" s="13" t="n">
        <v>0</v>
      </c>
      <c r="I35" s="13" t="n">
        <v>0</v>
      </c>
      <c r="J35" s="13" t="n">
        <v>1</v>
      </c>
      <c r="K35" s="13" t="n">
        <v>0</v>
      </c>
      <c r="L35" s="13" t="n">
        <v>27</v>
      </c>
    </row>
    <row r="36" customFormat="false" ht="15" hidden="false" customHeight="true" outlineLevel="0" collapsed="false">
      <c r="A36" s="13" t="n">
        <v>2003</v>
      </c>
      <c r="B36" s="13"/>
      <c r="C36" s="13" t="n">
        <v>51</v>
      </c>
      <c r="D36" s="13" t="n">
        <v>78</v>
      </c>
      <c r="E36" s="13"/>
      <c r="F36" s="13"/>
      <c r="G36" s="13" t="n">
        <v>101</v>
      </c>
      <c r="H36" s="13" t="n">
        <v>0</v>
      </c>
      <c r="I36" s="13" t="n">
        <v>0</v>
      </c>
      <c r="J36" s="13" t="n">
        <v>1</v>
      </c>
      <c r="K36" s="13" t="n">
        <v>0</v>
      </c>
      <c r="L36" s="13" t="n">
        <v>27</v>
      </c>
    </row>
    <row r="37" customFormat="false" ht="15" hidden="false" customHeight="true" outlineLevel="0" collapsed="false">
      <c r="A37" s="13" t="n">
        <v>2004</v>
      </c>
      <c r="B37" s="13"/>
      <c r="C37" s="13" t="n">
        <v>51</v>
      </c>
      <c r="D37" s="13" t="n">
        <v>79</v>
      </c>
      <c r="E37" s="13"/>
      <c r="F37" s="13"/>
      <c r="G37" s="13" t="n">
        <v>102</v>
      </c>
      <c r="H37" s="13" t="n">
        <v>0</v>
      </c>
      <c r="I37" s="13" t="n">
        <v>0</v>
      </c>
      <c r="J37" s="13" t="n">
        <v>1</v>
      </c>
      <c r="K37" s="13" t="n">
        <v>0</v>
      </c>
      <c r="L37" s="13" t="n">
        <v>26</v>
      </c>
    </row>
    <row r="38" customFormat="false" ht="15" hidden="false" customHeight="true" outlineLevel="0" collapsed="false">
      <c r="A38" s="13" t="n">
        <v>2005</v>
      </c>
      <c r="B38" s="13"/>
      <c r="C38" s="13" t="n">
        <v>52</v>
      </c>
      <c r="D38" s="13" t="n">
        <v>81</v>
      </c>
      <c r="E38" s="13"/>
      <c r="F38" s="13"/>
      <c r="G38" s="13" t="n">
        <v>103</v>
      </c>
      <c r="H38" s="13" t="n">
        <v>0</v>
      </c>
      <c r="I38" s="13" t="n">
        <v>0</v>
      </c>
      <c r="J38" s="13" t="n">
        <v>1</v>
      </c>
      <c r="K38" s="13" t="n">
        <v>0</v>
      </c>
      <c r="L38" s="13" t="n">
        <v>25</v>
      </c>
    </row>
    <row r="39" customFormat="false" ht="15" hidden="false" customHeight="true" outlineLevel="0" collapsed="false">
      <c r="A39" s="13" t="n">
        <v>2006</v>
      </c>
      <c r="B39" s="13"/>
      <c r="C39" s="13" t="n">
        <v>51</v>
      </c>
      <c r="D39" s="13" t="n">
        <v>82</v>
      </c>
      <c r="E39" s="13"/>
      <c r="F39" s="13"/>
      <c r="G39" s="13" t="n">
        <v>104</v>
      </c>
      <c r="H39" s="13" t="n">
        <v>0</v>
      </c>
      <c r="I39" s="13" t="n">
        <v>0</v>
      </c>
      <c r="J39" s="13" t="n">
        <v>1</v>
      </c>
      <c r="K39" s="13" t="n">
        <v>0</v>
      </c>
      <c r="L39" s="13" t="n">
        <v>24</v>
      </c>
    </row>
    <row r="40" customFormat="false" ht="15" hidden="false" customHeight="true" outlineLevel="0" collapsed="false">
      <c r="A40" s="13" t="n">
        <v>2007</v>
      </c>
      <c r="B40" s="13"/>
      <c r="C40" s="13" t="n">
        <v>51</v>
      </c>
      <c r="D40" s="13" t="n">
        <v>82</v>
      </c>
      <c r="E40" s="13"/>
      <c r="F40" s="13"/>
      <c r="G40" s="13" t="n">
        <v>104</v>
      </c>
      <c r="H40" s="13" t="n">
        <v>0</v>
      </c>
      <c r="I40" s="13" t="n">
        <v>0</v>
      </c>
      <c r="J40" s="13" t="n">
        <v>1</v>
      </c>
      <c r="K40" s="13" t="n">
        <v>0</v>
      </c>
      <c r="L40" s="13" t="n">
        <v>24</v>
      </c>
    </row>
    <row r="41" customFormat="false" ht="15" hidden="false" customHeight="true" outlineLevel="0" collapsed="false">
      <c r="A41" s="13" t="n">
        <v>2008</v>
      </c>
      <c r="B41" s="13"/>
      <c r="C41" s="13" t="n">
        <v>53</v>
      </c>
      <c r="D41" s="13" t="n">
        <v>83</v>
      </c>
      <c r="E41" s="13" t="n">
        <v>53</v>
      </c>
      <c r="F41" s="13" t="n">
        <v>53</v>
      </c>
      <c r="G41" s="13" t="n">
        <v>107</v>
      </c>
      <c r="H41" s="13" t="n">
        <v>2</v>
      </c>
      <c r="I41" s="13" t="n">
        <v>2</v>
      </c>
      <c r="J41" s="13" t="n">
        <v>1</v>
      </c>
      <c r="K41" s="13" t="n">
        <v>0</v>
      </c>
      <c r="L41" s="13" t="n">
        <v>23</v>
      </c>
    </row>
    <row r="42" customFormat="false" ht="15" hidden="false" customHeight="true" outlineLevel="0" collapsed="false">
      <c r="A42" s="13" t="n">
        <v>2009</v>
      </c>
      <c r="B42" s="13"/>
      <c r="C42" s="13" t="n">
        <v>54</v>
      </c>
      <c r="D42" s="13" t="n">
        <v>83</v>
      </c>
      <c r="E42" s="13" t="n">
        <v>64</v>
      </c>
      <c r="F42" s="13" t="n">
        <v>64</v>
      </c>
      <c r="G42" s="13" t="n">
        <v>109</v>
      </c>
      <c r="H42" s="13" t="n">
        <v>4</v>
      </c>
      <c r="I42" s="13" t="n">
        <v>4</v>
      </c>
      <c r="J42" s="13" t="n">
        <v>1</v>
      </c>
      <c r="K42" s="13" t="n">
        <v>0</v>
      </c>
      <c r="L42" s="13" t="n">
        <v>23</v>
      </c>
    </row>
    <row r="43" customFormat="false" ht="15" hidden="false" customHeight="true" outlineLevel="0" collapsed="false">
      <c r="A43" s="13" t="n">
        <v>2010</v>
      </c>
      <c r="B43" s="13"/>
      <c r="C43" s="13" t="n">
        <v>48</v>
      </c>
      <c r="D43" s="13" t="n">
        <v>83</v>
      </c>
      <c r="E43" s="13" t="n">
        <v>72</v>
      </c>
      <c r="F43" s="13" t="n">
        <v>72</v>
      </c>
      <c r="G43" s="13" t="n">
        <v>114</v>
      </c>
      <c r="H43" s="13" t="n">
        <v>4</v>
      </c>
      <c r="I43" s="13" t="n">
        <v>4</v>
      </c>
      <c r="J43" s="13" t="n">
        <v>1</v>
      </c>
      <c r="K43" s="13" t="n">
        <v>0</v>
      </c>
      <c r="L43" s="13" t="n">
        <v>23</v>
      </c>
    </row>
    <row r="44" customFormat="false" ht="15" hidden="false" customHeight="true" outlineLevel="0" collapsed="false">
      <c r="A44" s="13" t="n">
        <v>2011</v>
      </c>
      <c r="B44" s="13"/>
      <c r="C44" s="13" t="n">
        <v>48</v>
      </c>
      <c r="D44" s="13" t="n">
        <v>84</v>
      </c>
      <c r="E44" s="13" t="n">
        <v>84</v>
      </c>
      <c r="F44" s="13" t="n">
        <v>84</v>
      </c>
      <c r="G44" s="13" t="n">
        <v>130</v>
      </c>
      <c r="H44" s="13" t="n">
        <v>6</v>
      </c>
      <c r="I44" s="13" t="n">
        <v>5</v>
      </c>
      <c r="J44" s="13" t="n">
        <v>1</v>
      </c>
      <c r="K44" s="13" t="n">
        <v>0</v>
      </c>
      <c r="L44" s="13" t="n">
        <v>23</v>
      </c>
    </row>
    <row r="45" customFormat="false" ht="15" hidden="false" customHeight="true" outlineLevel="0" collapsed="false">
      <c r="A45" s="13" t="n">
        <v>2012</v>
      </c>
      <c r="B45" s="13" t="n">
        <v>23</v>
      </c>
      <c r="C45" s="13" t="n">
        <v>49</v>
      </c>
      <c r="D45" s="13" t="n">
        <v>84</v>
      </c>
      <c r="E45" s="13" t="n">
        <v>96</v>
      </c>
      <c r="F45" s="13" t="n">
        <v>96</v>
      </c>
      <c r="G45" s="13" t="n">
        <v>131</v>
      </c>
      <c r="H45" s="13" t="n">
        <v>6</v>
      </c>
      <c r="I45" s="13" t="n">
        <v>5</v>
      </c>
      <c r="J45" s="13" t="n">
        <v>1</v>
      </c>
      <c r="K45" s="13" t="n">
        <v>0</v>
      </c>
      <c r="L45" s="13" t="n">
        <v>23</v>
      </c>
    </row>
    <row r="46" customFormat="false" ht="15" hidden="false" customHeight="true" outlineLevel="0" collapsed="false">
      <c r="A46" s="13" t="n">
        <v>2013</v>
      </c>
      <c r="B46" s="13" t="n">
        <v>22</v>
      </c>
      <c r="C46" s="13" t="n">
        <v>47</v>
      </c>
      <c r="D46" s="13" t="n">
        <v>84</v>
      </c>
      <c r="E46" s="13" t="n">
        <v>103</v>
      </c>
      <c r="F46" s="13" t="n">
        <v>103</v>
      </c>
      <c r="G46" s="13" t="n">
        <v>133</v>
      </c>
      <c r="H46" s="13" t="n">
        <v>5</v>
      </c>
      <c r="I46" s="13" t="n">
        <v>5</v>
      </c>
      <c r="J46" s="13" t="n">
        <v>1</v>
      </c>
      <c r="K46" s="13" t="n">
        <v>0</v>
      </c>
      <c r="L46" s="13" t="n">
        <v>22</v>
      </c>
    </row>
    <row r="47" customFormat="false" ht="15" hidden="false" customHeight="true" outlineLevel="0" collapsed="false">
      <c r="A47" s="13" t="n">
        <v>2014</v>
      </c>
      <c r="B47" s="13"/>
      <c r="C47" s="13" t="n">
        <v>46</v>
      </c>
      <c r="D47" s="13" t="n">
        <v>84</v>
      </c>
      <c r="E47" s="13" t="n">
        <v>108</v>
      </c>
      <c r="F47" s="13" t="n">
        <v>108</v>
      </c>
      <c r="G47" s="13" t="n">
        <v>134</v>
      </c>
      <c r="H47" s="13" t="n">
        <v>4</v>
      </c>
      <c r="I47" s="13" t="n">
        <v>4</v>
      </c>
      <c r="J47" s="13" t="n">
        <v>1</v>
      </c>
      <c r="K47" s="13" t="n">
        <v>0</v>
      </c>
      <c r="L47" s="13" t="n">
        <v>22</v>
      </c>
    </row>
    <row r="48" customFormat="false" ht="15" hidden="false" customHeight="true" outlineLevel="0" collapsed="false">
      <c r="A48" s="13" t="n">
        <v>2015</v>
      </c>
      <c r="B48" s="13"/>
      <c r="C48" s="13" t="n">
        <v>47</v>
      </c>
      <c r="D48" s="13" t="n">
        <v>84</v>
      </c>
      <c r="E48" s="13" t="n">
        <v>109</v>
      </c>
      <c r="F48" s="13" t="n">
        <v>109</v>
      </c>
      <c r="G48" s="13" t="n">
        <v>135</v>
      </c>
      <c r="H48" s="13" t="n">
        <v>4</v>
      </c>
      <c r="I48" s="13" t="n">
        <v>4</v>
      </c>
      <c r="J48" s="13" t="n">
        <v>1</v>
      </c>
      <c r="K48" s="13" t="n">
        <v>0</v>
      </c>
      <c r="L48" s="13" t="n">
        <v>22</v>
      </c>
    </row>
    <row r="49" customFormat="false" ht="15" hidden="false" customHeight="true" outlineLevel="0" collapsed="false">
      <c r="A49" s="13" t="n">
        <v>2016</v>
      </c>
      <c r="B49" s="13" t="n">
        <v>21</v>
      </c>
      <c r="C49" s="13" t="n">
        <v>46</v>
      </c>
      <c r="D49" s="13" t="n">
        <v>84</v>
      </c>
      <c r="E49" s="13" t="n">
        <v>111</v>
      </c>
      <c r="F49" s="13" t="n">
        <v>111</v>
      </c>
      <c r="G49" s="13" t="n">
        <v>135</v>
      </c>
      <c r="H49" s="13" t="n">
        <v>4</v>
      </c>
      <c r="I49" s="13" t="n">
        <v>4</v>
      </c>
      <c r="J49" s="13" t="n">
        <v>1</v>
      </c>
      <c r="K49" s="13" t="n">
        <v>0</v>
      </c>
      <c r="L49" s="13" t="n">
        <v>21</v>
      </c>
    </row>
    <row r="50" customFormat="false" ht="15" hidden="false" customHeight="true" outlineLevel="0" collapsed="false">
      <c r="A50" s="13" t="n">
        <v>2017</v>
      </c>
      <c r="B50" s="13" t="n">
        <v>20</v>
      </c>
      <c r="C50" s="13" t="n">
        <v>45</v>
      </c>
      <c r="D50" s="13" t="n">
        <v>84</v>
      </c>
      <c r="E50" s="13" t="n">
        <v>113</v>
      </c>
      <c r="F50" s="13" t="n">
        <v>111</v>
      </c>
      <c r="G50" s="13" t="n">
        <v>135</v>
      </c>
      <c r="H50" s="13" t="n">
        <v>4</v>
      </c>
      <c r="I50" s="13" t="n">
        <v>4</v>
      </c>
      <c r="J50" s="13" t="n">
        <v>1</v>
      </c>
      <c r="K50" s="13" t="n">
        <v>0</v>
      </c>
      <c r="L50" s="13" t="n">
        <v>20</v>
      </c>
    </row>
    <row r="51" customFormat="false" ht="15" hidden="false" customHeight="true" outlineLevel="0" collapsed="false">
      <c r="A51" s="13" t="n">
        <v>2018</v>
      </c>
      <c r="B51" s="13" t="n">
        <v>17</v>
      </c>
      <c r="C51" s="13" t="n">
        <v>44</v>
      </c>
      <c r="D51" s="13" t="n">
        <v>84</v>
      </c>
      <c r="E51" s="13" t="n">
        <v>114</v>
      </c>
      <c r="F51" s="13" t="n">
        <v>106</v>
      </c>
      <c r="G51" s="13" t="n">
        <v>136</v>
      </c>
      <c r="H51" s="13" t="n">
        <v>5</v>
      </c>
      <c r="I51" s="13" t="n">
        <v>5</v>
      </c>
      <c r="J51" s="13" t="n">
        <v>1</v>
      </c>
      <c r="K51" s="13" t="n">
        <v>0</v>
      </c>
      <c r="L51" s="13" t="n">
        <v>17</v>
      </c>
    </row>
    <row r="52" customFormat="false" ht="15" hidden="false" customHeight="true" outlineLevel="0" collapsed="false">
      <c r="A52" s="13" t="n">
        <v>2019</v>
      </c>
      <c r="B52" s="13" t="n">
        <v>15</v>
      </c>
      <c r="C52" s="13" t="n">
        <v>43</v>
      </c>
      <c r="D52" s="13" t="n">
        <v>84</v>
      </c>
      <c r="E52" s="13" t="n">
        <v>114</v>
      </c>
      <c r="F52" s="13" t="n">
        <v>101</v>
      </c>
      <c r="G52" s="13" t="n">
        <v>137</v>
      </c>
      <c r="H52" s="13" t="n">
        <v>5</v>
      </c>
      <c r="I52" s="13" t="n">
        <v>5</v>
      </c>
      <c r="J52" s="13" t="n">
        <v>1</v>
      </c>
      <c r="K52" s="13" t="n">
        <v>0</v>
      </c>
      <c r="L52" s="13" t="n">
        <v>15</v>
      </c>
    </row>
    <row r="53" customFormat="false" ht="15" hidden="false" customHeight="true" outlineLevel="0" collapsed="false">
      <c r="A53" s="13" t="n">
        <v>2020</v>
      </c>
      <c r="B53" s="13"/>
      <c r="C53" s="13" t="n">
        <v>41</v>
      </c>
      <c r="D53" s="13" t="n">
        <v>84</v>
      </c>
      <c r="E53" s="13" t="n">
        <v>115</v>
      </c>
      <c r="F53" s="13" t="n">
        <v>101</v>
      </c>
      <c r="G53" s="13" t="n">
        <v>137</v>
      </c>
      <c r="H53" s="13" t="n">
        <v>5</v>
      </c>
      <c r="I53" s="13" t="n">
        <v>5</v>
      </c>
      <c r="J53" s="13" t="n">
        <v>1</v>
      </c>
      <c r="K53" s="13" t="n">
        <v>0</v>
      </c>
      <c r="L53" s="13" t="n">
        <v>15</v>
      </c>
    </row>
    <row r="54" customFormat="false" ht="15" hidden="false" customHeight="true" outlineLevel="0" collapsed="false">
      <c r="A54" s="13" t="n">
        <v>2021</v>
      </c>
      <c r="B54" s="13" t="n">
        <v>14</v>
      </c>
      <c r="C54" s="13" t="n">
        <v>43</v>
      </c>
      <c r="D54" s="13" t="n">
        <v>84</v>
      </c>
      <c r="E54" s="13" t="n">
        <v>115</v>
      </c>
      <c r="F54" s="13" t="n">
        <v>101</v>
      </c>
      <c r="G54" s="13" t="n">
        <v>137</v>
      </c>
      <c r="H54" s="13" t="n">
        <v>5</v>
      </c>
      <c r="I54" s="13" t="n">
        <v>5</v>
      </c>
      <c r="J54" s="13" t="n">
        <v>1</v>
      </c>
      <c r="K54" s="13" t="n">
        <v>0</v>
      </c>
      <c r="L54" s="13" t="n">
        <v>14</v>
      </c>
    </row>
    <row r="55" customFormat="false" ht="15" hidden="false" customHeight="true" outlineLevel="0" collapsed="false">
      <c r="A55" s="13" t="n">
        <v>2022</v>
      </c>
      <c r="B55" s="13"/>
      <c r="C55" s="13" t="n">
        <v>44</v>
      </c>
      <c r="D55" s="13" t="n">
        <v>84</v>
      </c>
      <c r="E55" s="13" t="n">
        <v>115</v>
      </c>
      <c r="F55" s="13" t="n">
        <v>101</v>
      </c>
      <c r="G55" s="13" t="n">
        <v>137</v>
      </c>
      <c r="H55" s="13" t="n">
        <v>5</v>
      </c>
      <c r="I55" s="13" t="n">
        <v>5</v>
      </c>
      <c r="J55" s="13" t="n">
        <v>1</v>
      </c>
      <c r="K55" s="13" t="n">
        <v>0</v>
      </c>
      <c r="L55" s="13" t="n">
        <v>14</v>
      </c>
    </row>
    <row r="56" customFormat="false" ht="15" hidden="false" customHeight="true" outlineLevel="0" collapsed="false">
      <c r="A56" s="13" t="n">
        <v>2023</v>
      </c>
      <c r="B56" s="13" t="n">
        <v>13</v>
      </c>
      <c r="C56" s="13" t="n">
        <v>44</v>
      </c>
      <c r="D56" s="13" t="n">
        <v>84</v>
      </c>
      <c r="E56" s="13" t="n">
        <v>115</v>
      </c>
      <c r="F56" s="13" t="n">
        <v>93</v>
      </c>
      <c r="G56" s="13" t="n">
        <v>137</v>
      </c>
      <c r="H56" s="13" t="n">
        <v>5</v>
      </c>
      <c r="I56" s="13" t="n">
        <v>5</v>
      </c>
      <c r="J56" s="13" t="n">
        <v>1</v>
      </c>
      <c r="K56" s="13" t="n">
        <v>0</v>
      </c>
      <c r="L56" s="13" t="n">
        <v>13</v>
      </c>
    </row>
    <row r="57" customFormat="false" ht="15" hidden="false" customHeight="true" outlineLevel="0" collapsed="false">
      <c r="A57" s="13" t="n">
        <v>2024</v>
      </c>
      <c r="B57" s="13" t="n">
        <v>12</v>
      </c>
      <c r="C57" s="13" t="n">
        <v>42</v>
      </c>
      <c r="D57" s="13" t="n">
        <v>84</v>
      </c>
      <c r="E57" s="13" t="n">
        <v>115</v>
      </c>
      <c r="F57" s="13" t="n">
        <v>93</v>
      </c>
      <c r="G57" s="13" t="n">
        <v>146</v>
      </c>
      <c r="H57" s="13" t="n">
        <v>5</v>
      </c>
      <c r="I57" s="13" t="n">
        <v>5</v>
      </c>
      <c r="J57" s="13" t="n">
        <v>1</v>
      </c>
      <c r="K57" s="13" t="n">
        <v>0</v>
      </c>
      <c r="L57" s="13" t="n">
        <v>12</v>
      </c>
    </row>
    <row r="58" customFormat="false" ht="15" hidden="false" customHeight="true" outlineLevel="0" collapsed="false">
      <c r="A58" s="13" t="n">
        <v>2025</v>
      </c>
      <c r="B58" s="13"/>
      <c r="C58" s="13" t="n">
        <v>40</v>
      </c>
      <c r="D58" s="13" t="n">
        <v>84</v>
      </c>
      <c r="E58" s="13" t="n">
        <v>119</v>
      </c>
      <c r="F58" s="13" t="n">
        <v>97</v>
      </c>
      <c r="G58" s="13" t="n">
        <v>157</v>
      </c>
      <c r="H58" s="13" t="n">
        <v>5</v>
      </c>
      <c r="I58" s="13" t="n">
        <v>5</v>
      </c>
      <c r="J58" s="13" t="n">
        <v>1</v>
      </c>
      <c r="K58" s="13" t="n">
        <v>1</v>
      </c>
      <c r="L58" s="13" t="n">
        <v>12</v>
      </c>
    </row>
    <row r="59" customFormat="false" ht="15" hidden="false" customHeight="true" outlineLevel="0" collapsed="false">
      <c r="A59" s="13" t="n">
        <v>2026</v>
      </c>
      <c r="B59" s="13" t="n">
        <v>12</v>
      </c>
      <c r="C59" s="13" t="n">
        <v>36</v>
      </c>
      <c r="D59" s="13" t="n">
        <v>84</v>
      </c>
      <c r="E59" s="13" t="n">
        <v>119</v>
      </c>
      <c r="F59" s="13" t="n">
        <v>98</v>
      </c>
      <c r="G59" s="13" t="n">
        <v>157</v>
      </c>
      <c r="H59" s="13" t="n">
        <v>4</v>
      </c>
      <c r="I59" s="13" t="n">
        <v>4</v>
      </c>
      <c r="J59" s="13" t="n">
        <v>1</v>
      </c>
      <c r="K59" s="13" t="n">
        <v>1</v>
      </c>
      <c r="L59" s="13" t="n">
        <v>12</v>
      </c>
    </row>
    <row r="61" customFormat="false" ht="42" hidden="false" customHeight="true" outlineLevel="0" collapsed="false">
      <c r="A61" s="15" t="s">
        <v>2308</v>
      </c>
      <c r="B61" s="15"/>
      <c r="C61" s="15"/>
      <c r="D61" s="15"/>
      <c r="E61" s="15"/>
      <c r="F61" s="15"/>
      <c r="G61" s="15"/>
    </row>
    <row r="62" customFormat="false" ht="42" hidden="false" customHeight="true" outlineLevel="0" collapsed="false">
      <c r="A62" s="15" t="s">
        <v>2309</v>
      </c>
      <c r="B62" s="15"/>
      <c r="C62" s="15"/>
      <c r="D62" s="15"/>
      <c r="E62" s="15"/>
      <c r="F62" s="15"/>
      <c r="G62" s="15"/>
    </row>
    <row r="63" customFormat="false" ht="42" hidden="false" customHeight="true" outlineLevel="0" collapsed="false">
      <c r="A63" s="15" t="s">
        <v>2310</v>
      </c>
      <c r="B63" s="15"/>
      <c r="C63" s="15"/>
      <c r="D63" s="15"/>
      <c r="E63" s="15"/>
      <c r="F63" s="15"/>
      <c r="G63" s="15"/>
    </row>
    <row r="64" customFormat="false" ht="42" hidden="false" customHeight="true" outlineLevel="0" collapsed="false">
      <c r="A64" s="15" t="s">
        <v>2311</v>
      </c>
      <c r="B64" s="15"/>
      <c r="C64" s="15"/>
      <c r="D64" s="15"/>
      <c r="E64" s="15"/>
      <c r="F64" s="15"/>
      <c r="G64" s="15"/>
    </row>
    <row r="65" customFormat="false" ht="42" hidden="false" customHeight="true" outlineLevel="0" collapsed="false">
      <c r="A65" s="15" t="s">
        <v>2312</v>
      </c>
      <c r="B65" s="15"/>
      <c r="C65" s="15"/>
      <c r="D65" s="15"/>
      <c r="E65" s="15"/>
      <c r="F65" s="15"/>
      <c r="G65" s="15"/>
    </row>
    <row r="66" customFormat="false" ht="69.75" hidden="false" customHeight="true" outlineLevel="0" collapsed="false">
      <c r="A66" s="15" t="s">
        <v>2313</v>
      </c>
      <c r="B66" s="15"/>
      <c r="C66" s="15"/>
      <c r="D66" s="15"/>
      <c r="E66" s="15"/>
      <c r="F66" s="15"/>
      <c r="G66" s="15"/>
      <c r="H66" s="15"/>
      <c r="I66" s="15"/>
      <c r="J66" s="15"/>
      <c r="K66" s="15"/>
      <c r="L66" s="15"/>
    </row>
  </sheetData>
  <mergeCells count="6">
    <mergeCell ref="A61:G61"/>
    <mergeCell ref="A62:G62"/>
    <mergeCell ref="A63:G63"/>
    <mergeCell ref="A64:G64"/>
    <mergeCell ref="A65:G65"/>
    <mergeCell ref="A66:L6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30"/>
    <col collapsed="false" customWidth="true" hidden="false" outlineLevel="0" max="3" min="3" style="1" width="26"/>
    <col collapsed="false" customWidth="true" hidden="false" outlineLevel="0" max="4" min="4" style="1" width="12"/>
    <col collapsed="false" customWidth="true" hidden="false" outlineLevel="0" max="5" min="5" style="1" width="22"/>
    <col collapsed="false" customWidth="true" hidden="false" outlineLevel="0" max="6" min="6" style="1" width="44"/>
    <col collapsed="false" customWidth="true" hidden="false" outlineLevel="0" max="7" min="7" style="1" width="16"/>
  </cols>
  <sheetData>
    <row r="1" customFormat="false" ht="34.5" hidden="false" customHeight="true" outlineLevel="0" collapsed="false">
      <c r="A1" s="9" t="s">
        <v>711</v>
      </c>
      <c r="B1" s="9" t="s">
        <v>2140</v>
      </c>
      <c r="C1" s="9" t="s">
        <v>719</v>
      </c>
      <c r="D1" s="9" t="s">
        <v>2314</v>
      </c>
      <c r="E1" s="9" t="s">
        <v>2315</v>
      </c>
      <c r="F1" s="9" t="s">
        <v>2316</v>
      </c>
      <c r="G1" s="9" t="s">
        <v>724</v>
      </c>
    </row>
    <row r="2" customFormat="false" ht="23.25" hidden="false" customHeight="true" outlineLevel="0" collapsed="false">
      <c r="A2" s="7" t="s">
        <v>151</v>
      </c>
      <c r="B2" s="7" t="s">
        <v>2317</v>
      </c>
      <c r="C2" s="7" t="s">
        <v>2318</v>
      </c>
      <c r="D2" s="7" t="s">
        <v>2319</v>
      </c>
      <c r="E2" s="7" t="n">
        <f aca="false">Matrix!H196</f>
        <v>154</v>
      </c>
      <c r="F2" s="7" t="s">
        <v>2320</v>
      </c>
      <c r="G2" s="7" t="s">
        <v>2321</v>
      </c>
    </row>
    <row r="3" customFormat="false" ht="23.25" hidden="false" customHeight="true" outlineLevel="0" collapsed="false">
      <c r="A3" s="7" t="s">
        <v>149</v>
      </c>
      <c r="B3" s="7" t="s">
        <v>135</v>
      </c>
      <c r="C3" s="7" t="s">
        <v>2322</v>
      </c>
      <c r="D3" s="7"/>
      <c r="E3" s="7" t="n">
        <f aca="false">Matrix!F196</f>
        <v>96</v>
      </c>
      <c r="F3" s="7" t="s">
        <v>2323</v>
      </c>
      <c r="G3" s="7" t="s">
        <v>2324</v>
      </c>
    </row>
    <row r="4" customFormat="false" ht="23.25" hidden="false" customHeight="true" outlineLevel="0" collapsed="false">
      <c r="A4" s="7" t="s">
        <v>153</v>
      </c>
      <c r="B4" s="7" t="s">
        <v>2325</v>
      </c>
      <c r="C4" s="7" t="s">
        <v>2326</v>
      </c>
      <c r="D4" s="7" t="s">
        <v>2327</v>
      </c>
      <c r="E4" s="7" t="n">
        <f aca="false">Matrix!J196</f>
        <v>36</v>
      </c>
      <c r="F4" s="7" t="s">
        <v>2328</v>
      </c>
      <c r="G4" s="7" t="s">
        <v>1201</v>
      </c>
    </row>
    <row r="5" customFormat="false" ht="15" hidden="false" customHeight="true" outlineLevel="0" collapsed="false">
      <c r="A5" s="7" t="s">
        <v>152</v>
      </c>
      <c r="B5" s="7" t="s">
        <v>2329</v>
      </c>
      <c r="C5" s="7" t="s">
        <v>2330</v>
      </c>
      <c r="D5" s="7" t="s">
        <v>1877</v>
      </c>
      <c r="E5" s="7" t="n">
        <f aca="false">Matrix!I196</f>
        <v>11</v>
      </c>
      <c r="F5" s="7" t="s">
        <v>2331</v>
      </c>
      <c r="G5" s="7" t="s">
        <v>756</v>
      </c>
    </row>
    <row r="6" customFormat="false" ht="15" hidden="false" customHeight="true" outlineLevel="0" collapsed="false">
      <c r="A6" s="7" t="s">
        <v>148</v>
      </c>
      <c r="B6" s="7" t="s">
        <v>135</v>
      </c>
      <c r="C6" s="7" t="s">
        <v>2322</v>
      </c>
      <c r="D6" s="7"/>
      <c r="E6" s="7" t="n">
        <f aca="false">Matrix!E196</f>
        <v>4</v>
      </c>
      <c r="F6" s="7" t="s">
        <v>2332</v>
      </c>
      <c r="G6" s="7" t="s">
        <v>2333</v>
      </c>
    </row>
    <row r="7" customFormat="false" ht="15" hidden="false" customHeight="true" outlineLevel="0" collapsed="false">
      <c r="A7" s="7" t="s">
        <v>155</v>
      </c>
      <c r="B7" s="7" t="s">
        <v>135</v>
      </c>
      <c r="C7" s="7" t="s">
        <v>2322</v>
      </c>
      <c r="D7" s="7"/>
      <c r="E7" s="7" t="n">
        <f aca="false">Matrix!L196</f>
        <v>4</v>
      </c>
      <c r="F7" s="7" t="s">
        <v>2332</v>
      </c>
      <c r="G7" s="7" t="s">
        <v>2333</v>
      </c>
    </row>
    <row r="8" customFormat="false" ht="23.25" hidden="false" customHeight="true" outlineLevel="0" collapsed="false">
      <c r="A8" s="7" t="s">
        <v>150</v>
      </c>
      <c r="B8" s="7" t="s">
        <v>2334</v>
      </c>
      <c r="C8" s="7" t="s">
        <v>2335</v>
      </c>
      <c r="D8" s="7" t="s">
        <v>2336</v>
      </c>
      <c r="E8" s="7" t="n">
        <f aca="false">Matrix!G196</f>
        <v>1</v>
      </c>
      <c r="F8" s="7" t="s">
        <v>2332</v>
      </c>
      <c r="G8" s="7" t="s">
        <v>1425</v>
      </c>
    </row>
    <row r="9" customFormat="false" ht="23.25" hidden="false" customHeight="true" outlineLevel="0" collapsed="false">
      <c r="A9" s="7" t="s">
        <v>154</v>
      </c>
      <c r="B9" s="7" t="s">
        <v>135</v>
      </c>
      <c r="C9" s="7" t="s">
        <v>2322</v>
      </c>
      <c r="D9" s="7"/>
      <c r="E9" s="7" t="n">
        <f aca="false">Matrix!K196</f>
        <v>1</v>
      </c>
      <c r="F9" s="7" t="s">
        <v>2337</v>
      </c>
      <c r="G9" s="7" t="s">
        <v>2338</v>
      </c>
    </row>
    <row r="10" customFormat="false" ht="23.25" hidden="false" customHeight="true" outlineLevel="0" collapsed="false">
      <c r="A10" s="7" t="s">
        <v>2339</v>
      </c>
      <c r="B10" s="7" t="s">
        <v>2340</v>
      </c>
      <c r="C10" s="7" t="s">
        <v>2341</v>
      </c>
      <c r="D10" s="7" t="s">
        <v>2342</v>
      </c>
      <c r="E10" s="7" t="s">
        <v>2343</v>
      </c>
      <c r="F10" s="7" t="s">
        <v>2344</v>
      </c>
      <c r="G10" s="7" t="s">
        <v>2345</v>
      </c>
    </row>
    <row r="11" customFormat="false" ht="23.25" hidden="false" customHeight="true" outlineLevel="0" collapsed="false">
      <c r="A11" s="7" t="s">
        <v>2173</v>
      </c>
      <c r="B11" s="7" t="s">
        <v>2346</v>
      </c>
      <c r="C11" s="7" t="s">
        <v>2347</v>
      </c>
      <c r="D11" s="7" t="s">
        <v>2348</v>
      </c>
      <c r="E11" s="7" t="s">
        <v>2349</v>
      </c>
      <c r="F11" s="7" t="s">
        <v>2350</v>
      </c>
      <c r="G11" s="7" t="s">
        <v>2182</v>
      </c>
    </row>
    <row r="12" customFormat="false" ht="23.25" hidden="false" customHeight="true" outlineLevel="0" collapsed="false">
      <c r="A12" s="7" t="s">
        <v>1725</v>
      </c>
      <c r="B12" s="7" t="s">
        <v>2351</v>
      </c>
      <c r="C12" s="7" t="s">
        <v>2322</v>
      </c>
      <c r="D12" s="7"/>
      <c r="E12" s="7" t="s">
        <v>2352</v>
      </c>
      <c r="F12" s="7" t="s">
        <v>2353</v>
      </c>
      <c r="G12" s="7" t="s">
        <v>2354</v>
      </c>
    </row>
    <row r="13" customFormat="false" ht="15" hidden="false" customHeight="true" outlineLevel="0" collapsed="false">
      <c r="A13" s="7" t="s">
        <v>1731</v>
      </c>
      <c r="B13" s="7" t="s">
        <v>2351</v>
      </c>
      <c r="C13" s="7" t="s">
        <v>2322</v>
      </c>
      <c r="D13" s="7"/>
      <c r="E13" s="7" t="s">
        <v>2355</v>
      </c>
      <c r="F13" s="7" t="s">
        <v>2356</v>
      </c>
      <c r="G13" s="7" t="s">
        <v>2357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22"/>
    <col collapsed="false" customWidth="true" hidden="false" outlineLevel="0" max="3" min="3" style="1" width="20"/>
    <col collapsed="false" customWidth="true" hidden="false" outlineLevel="0" max="4" min="4" style="1" width="16"/>
    <col collapsed="false" customWidth="true" hidden="false" outlineLevel="0" max="5" min="5" style="1" width="14"/>
    <col collapsed="false" customWidth="true" hidden="false" outlineLevel="0" max="6" min="6" style="1" width="22"/>
    <col collapsed="false" customWidth="true" hidden="false" outlineLevel="0" max="7" min="7" style="1" width="12"/>
    <col collapsed="false" customWidth="true" hidden="false" outlineLevel="0" max="8" min="8" style="1" width="36"/>
    <col collapsed="false" customWidth="true" hidden="false" outlineLevel="0" max="9" min="9" style="1" width="14"/>
    <col collapsed="false" customWidth="true" hidden="false" outlineLevel="0" max="10" min="10" style="1" width="24"/>
    <col collapsed="false" customWidth="true" hidden="false" outlineLevel="0" max="11" min="11" style="1" width="26"/>
    <col collapsed="false" customWidth="true" hidden="false" outlineLevel="0" max="12" min="12" style="1" width="30"/>
    <col collapsed="false" customWidth="true" hidden="false" outlineLevel="0" max="14" min="13" style="1" width="26"/>
    <col collapsed="false" customWidth="true" hidden="false" outlineLevel="0" max="15" min="15" style="1" width="34"/>
    <col collapsed="false" customWidth="true" hidden="false" outlineLevel="0" max="16" min="16" style="1" width="30"/>
    <col collapsed="false" customWidth="true" hidden="false" outlineLevel="0" max="17" min="17" style="1" width="10"/>
    <col collapsed="false" customWidth="true" hidden="false" outlineLevel="0" max="18" min="18" style="1" width="30"/>
    <col collapsed="false" customWidth="true" hidden="false" outlineLevel="0" max="19" min="19" style="1" width="14"/>
  </cols>
  <sheetData>
    <row r="1" customFormat="false" ht="45.75" hidden="false" customHeight="true" outlineLevel="0" collapsed="false">
      <c r="A1" s="9" t="s">
        <v>2358</v>
      </c>
      <c r="B1" s="9" t="s">
        <v>2359</v>
      </c>
      <c r="C1" s="9" t="s">
        <v>2360</v>
      </c>
      <c r="D1" s="9" t="s">
        <v>2361</v>
      </c>
      <c r="E1" s="9" t="s">
        <v>2362</v>
      </c>
      <c r="F1" s="9" t="s">
        <v>2363</v>
      </c>
      <c r="G1" s="9" t="s">
        <v>2364</v>
      </c>
      <c r="H1" s="9" t="s">
        <v>2365</v>
      </c>
      <c r="I1" s="9" t="s">
        <v>2366</v>
      </c>
      <c r="J1" s="9" t="s">
        <v>2367</v>
      </c>
      <c r="K1" s="9" t="s">
        <v>2368</v>
      </c>
      <c r="L1" s="9" t="s">
        <v>2369</v>
      </c>
      <c r="M1" s="9" t="s">
        <v>2370</v>
      </c>
      <c r="N1" s="9" t="s">
        <v>2371</v>
      </c>
      <c r="O1" s="9" t="s">
        <v>2372</v>
      </c>
      <c r="P1" s="9" t="s">
        <v>2373</v>
      </c>
      <c r="Q1" s="9" t="s">
        <v>723</v>
      </c>
      <c r="R1" s="9" t="s">
        <v>2374</v>
      </c>
      <c r="S1" s="9" t="s">
        <v>724</v>
      </c>
    </row>
    <row r="2" customFormat="false" ht="15" hidden="false" customHeight="true" outlineLevel="0" collapsed="false">
      <c r="A2" s="7" t="s">
        <v>2375</v>
      </c>
      <c r="B2" s="7" t="s">
        <v>699</v>
      </c>
      <c r="C2" s="7" t="s">
        <v>2376</v>
      </c>
      <c r="D2" s="7" t="s">
        <v>2377</v>
      </c>
      <c r="E2" s="7" t="s">
        <v>2378</v>
      </c>
      <c r="F2" s="7" t="s">
        <v>2379</v>
      </c>
      <c r="G2" s="7" t="s">
        <v>2380</v>
      </c>
      <c r="H2" s="7"/>
      <c r="I2" s="7" t="s">
        <v>695</v>
      </c>
      <c r="J2" s="7" t="s">
        <v>2381</v>
      </c>
      <c r="K2" s="7" t="s">
        <v>2382</v>
      </c>
      <c r="L2" s="7" t="s">
        <v>2383</v>
      </c>
      <c r="M2" s="7"/>
      <c r="N2" s="7" t="s">
        <v>2384</v>
      </c>
      <c r="O2" s="7" t="s">
        <v>2385</v>
      </c>
      <c r="P2" s="7" t="s">
        <v>2386</v>
      </c>
      <c r="Q2" s="7" t="s">
        <v>2387</v>
      </c>
      <c r="R2" s="7" t="s">
        <v>2388</v>
      </c>
      <c r="S2" s="7" t="s">
        <v>2389</v>
      </c>
    </row>
    <row r="3" customFormat="false" ht="15" hidden="false" customHeight="true" outlineLevel="0" collapsed="false">
      <c r="A3" s="7" t="s">
        <v>2390</v>
      </c>
      <c r="B3" s="7" t="s">
        <v>2391</v>
      </c>
      <c r="C3" s="7" t="s">
        <v>2392</v>
      </c>
      <c r="D3" s="7" t="s">
        <v>2196</v>
      </c>
      <c r="E3" s="7" t="s">
        <v>2393</v>
      </c>
      <c r="F3" s="7" t="s">
        <v>2394</v>
      </c>
      <c r="G3" s="7" t="s">
        <v>2395</v>
      </c>
      <c r="H3" s="7"/>
      <c r="I3" s="7" t="s">
        <v>695</v>
      </c>
      <c r="J3" s="7" t="s">
        <v>2396</v>
      </c>
      <c r="K3" s="7" t="s">
        <v>2397</v>
      </c>
      <c r="L3" s="7" t="s">
        <v>2398</v>
      </c>
      <c r="M3" s="7"/>
      <c r="N3" s="7" t="s">
        <v>2399</v>
      </c>
      <c r="O3" s="7" t="s">
        <v>2400</v>
      </c>
      <c r="P3" s="7"/>
      <c r="Q3" s="7" t="s">
        <v>2401</v>
      </c>
      <c r="R3" s="7" t="s">
        <v>2402</v>
      </c>
      <c r="S3" s="7" t="s">
        <v>1770</v>
      </c>
    </row>
    <row r="4" customFormat="false" ht="15" hidden="false" customHeight="true" outlineLevel="0" collapsed="false">
      <c r="A4" s="7" t="s">
        <v>2403</v>
      </c>
      <c r="B4" s="7" t="s">
        <v>2404</v>
      </c>
      <c r="C4" s="7" t="s">
        <v>2405</v>
      </c>
      <c r="D4" s="7" t="s">
        <v>2196</v>
      </c>
      <c r="E4" s="7" t="s">
        <v>2406</v>
      </c>
      <c r="F4" s="7" t="s">
        <v>2407</v>
      </c>
      <c r="G4" s="7" t="s">
        <v>2408</v>
      </c>
      <c r="H4" s="7"/>
      <c r="I4" s="7" t="s">
        <v>695</v>
      </c>
      <c r="J4" s="7"/>
      <c r="K4" s="7"/>
      <c r="L4" s="7" t="s">
        <v>2409</v>
      </c>
      <c r="M4" s="7" t="s">
        <v>2410</v>
      </c>
      <c r="N4" s="7" t="s">
        <v>2411</v>
      </c>
      <c r="O4" s="7" t="s">
        <v>2412</v>
      </c>
      <c r="P4" s="7"/>
      <c r="Q4" s="7" t="s">
        <v>2401</v>
      </c>
      <c r="R4" s="7" t="s">
        <v>2413</v>
      </c>
      <c r="S4" s="7" t="s">
        <v>2414</v>
      </c>
    </row>
    <row r="5" customFormat="false" ht="15" hidden="false" customHeight="true" outlineLevel="0" collapsed="false">
      <c r="A5" s="7" t="s">
        <v>1799</v>
      </c>
      <c r="B5" s="7" t="s">
        <v>2415</v>
      </c>
      <c r="C5" s="7" t="s">
        <v>2416</v>
      </c>
      <c r="D5" s="7" t="s">
        <v>2196</v>
      </c>
      <c r="E5" s="7" t="s">
        <v>2406</v>
      </c>
      <c r="F5" s="7" t="s">
        <v>535</v>
      </c>
      <c r="G5" s="7" t="s">
        <v>1800</v>
      </c>
      <c r="H5" s="7"/>
      <c r="I5" s="7" t="s">
        <v>695</v>
      </c>
      <c r="J5" s="7"/>
      <c r="K5" s="7" t="s">
        <v>2417</v>
      </c>
      <c r="L5" s="7" t="s">
        <v>2418</v>
      </c>
      <c r="M5" s="7"/>
      <c r="N5" s="7" t="s">
        <v>2419</v>
      </c>
      <c r="O5" s="7" t="s">
        <v>2420</v>
      </c>
      <c r="P5" s="7"/>
      <c r="Q5" s="7" t="s">
        <v>73</v>
      </c>
      <c r="R5" s="7" t="s">
        <v>2421</v>
      </c>
      <c r="S5" s="7" t="s">
        <v>1803</v>
      </c>
    </row>
    <row r="6" customFormat="false" ht="15" hidden="false" customHeight="true" outlineLevel="0" collapsed="false">
      <c r="A6" s="7" t="s">
        <v>1805</v>
      </c>
      <c r="B6" s="7" t="s">
        <v>2422</v>
      </c>
      <c r="C6" s="7" t="s">
        <v>2423</v>
      </c>
      <c r="D6" s="7" t="s">
        <v>2196</v>
      </c>
      <c r="E6" s="7" t="s">
        <v>2188</v>
      </c>
      <c r="F6" s="7" t="s">
        <v>163</v>
      </c>
      <c r="G6" s="7" t="s">
        <v>1806</v>
      </c>
      <c r="H6" s="7"/>
      <c r="I6" s="7" t="s">
        <v>695</v>
      </c>
      <c r="J6" s="7"/>
      <c r="K6" s="7"/>
      <c r="L6" s="7" t="s">
        <v>2424</v>
      </c>
      <c r="M6" s="7"/>
      <c r="N6" s="7"/>
      <c r="O6" s="7" t="s">
        <v>2425</v>
      </c>
      <c r="P6" s="7"/>
      <c r="Q6" s="7" t="s">
        <v>73</v>
      </c>
      <c r="R6" s="7" t="s">
        <v>2426</v>
      </c>
      <c r="S6" s="7" t="s">
        <v>1809</v>
      </c>
    </row>
    <row r="7" customFormat="false" ht="15" hidden="false" customHeight="true" outlineLevel="0" collapsed="false">
      <c r="A7" s="7" t="s">
        <v>2427</v>
      </c>
      <c r="B7" s="7" t="s">
        <v>697</v>
      </c>
      <c r="C7" s="7" t="s">
        <v>2428</v>
      </c>
      <c r="D7" s="7" t="s">
        <v>2429</v>
      </c>
      <c r="E7" s="7" t="s">
        <v>2430</v>
      </c>
      <c r="F7" s="7" t="s">
        <v>178</v>
      </c>
      <c r="G7" s="7" t="s">
        <v>2431</v>
      </c>
      <c r="H7" s="7" t="s">
        <v>2432</v>
      </c>
      <c r="I7" s="7" t="s">
        <v>2433</v>
      </c>
      <c r="J7" s="7" t="s">
        <v>2434</v>
      </c>
      <c r="K7" s="7" t="s">
        <v>2435</v>
      </c>
      <c r="L7" s="7" t="s">
        <v>2436</v>
      </c>
      <c r="M7" s="7" t="s">
        <v>2437</v>
      </c>
      <c r="N7" s="7" t="s">
        <v>2438</v>
      </c>
      <c r="O7" s="7" t="s">
        <v>2439</v>
      </c>
      <c r="P7" s="7" t="s">
        <v>2440</v>
      </c>
      <c r="Q7" s="7" t="s">
        <v>73</v>
      </c>
      <c r="R7" s="7" t="s">
        <v>2441</v>
      </c>
      <c r="S7" s="7" t="s">
        <v>1821</v>
      </c>
    </row>
    <row r="8" customFormat="false" ht="15" hidden="false" customHeight="true" outlineLevel="0" collapsed="false">
      <c r="A8" s="7" t="s">
        <v>2442</v>
      </c>
      <c r="B8" s="7" t="s">
        <v>2443</v>
      </c>
      <c r="C8" s="7" t="s">
        <v>2444</v>
      </c>
      <c r="D8" s="7" t="s">
        <v>2188</v>
      </c>
      <c r="E8" s="7" t="s">
        <v>2430</v>
      </c>
      <c r="F8" s="7" t="s">
        <v>2445</v>
      </c>
      <c r="G8" s="7" t="s">
        <v>2446</v>
      </c>
      <c r="H8" s="7"/>
      <c r="I8" s="7" t="s">
        <v>2447</v>
      </c>
      <c r="J8" s="7" t="s">
        <v>2448</v>
      </c>
      <c r="K8" s="7" t="s">
        <v>2449</v>
      </c>
      <c r="L8" s="7" t="s">
        <v>2450</v>
      </c>
      <c r="M8" s="7"/>
      <c r="N8" s="7" t="s">
        <v>2451</v>
      </c>
      <c r="O8" s="7" t="s">
        <v>2452</v>
      </c>
      <c r="P8" s="7"/>
      <c r="Q8" s="7" t="s">
        <v>76</v>
      </c>
      <c r="R8" s="7" t="s">
        <v>2453</v>
      </c>
      <c r="S8" s="7" t="s">
        <v>2454</v>
      </c>
    </row>
    <row r="9" customFormat="false" ht="15" hidden="false" customHeight="true" outlineLevel="0" collapsed="false">
      <c r="A9" s="7" t="s">
        <v>2455</v>
      </c>
      <c r="B9" s="7" t="s">
        <v>705</v>
      </c>
      <c r="C9" s="7" t="s">
        <v>2456</v>
      </c>
      <c r="D9" s="7" t="s">
        <v>2457</v>
      </c>
      <c r="E9" s="7" t="s">
        <v>2196</v>
      </c>
      <c r="F9" s="7" t="s">
        <v>2458</v>
      </c>
      <c r="G9" s="7" t="s">
        <v>1825</v>
      </c>
      <c r="H9" s="7"/>
      <c r="I9" s="7" t="s">
        <v>2459</v>
      </c>
      <c r="J9" s="7" t="s">
        <v>2460</v>
      </c>
      <c r="K9" s="7" t="s">
        <v>2461</v>
      </c>
      <c r="L9" s="7" t="s">
        <v>2462</v>
      </c>
      <c r="M9" s="7"/>
      <c r="N9" s="7"/>
      <c r="O9" s="7" t="s">
        <v>2463</v>
      </c>
      <c r="P9" s="7" t="s">
        <v>2464</v>
      </c>
      <c r="Q9" s="7" t="s">
        <v>2465</v>
      </c>
      <c r="R9" s="7" t="s">
        <v>2466</v>
      </c>
      <c r="S9" s="7" t="s">
        <v>2467</v>
      </c>
    </row>
    <row r="10" customFormat="false" ht="45.75" hidden="false" customHeight="true" outlineLevel="0" collapsed="false">
      <c r="A10" s="7" t="s">
        <v>2468</v>
      </c>
      <c r="B10" s="7" t="s">
        <v>2469</v>
      </c>
      <c r="C10" s="7" t="s">
        <v>2470</v>
      </c>
      <c r="D10" s="7" t="s">
        <v>2471</v>
      </c>
      <c r="E10" s="7" t="s">
        <v>2472</v>
      </c>
      <c r="F10" s="7" t="s">
        <v>2473</v>
      </c>
      <c r="G10" s="7" t="s">
        <v>1837</v>
      </c>
      <c r="H10" s="7"/>
      <c r="I10" s="7" t="s">
        <v>30</v>
      </c>
      <c r="J10" s="7" t="s">
        <v>2474</v>
      </c>
      <c r="K10" s="7" t="s">
        <v>2475</v>
      </c>
      <c r="L10" s="7" t="s">
        <v>2476</v>
      </c>
      <c r="M10" s="7"/>
      <c r="N10" s="7" t="s">
        <v>2477</v>
      </c>
      <c r="O10" s="7" t="s">
        <v>2478</v>
      </c>
      <c r="P10" s="7"/>
      <c r="Q10" s="7" t="s">
        <v>73</v>
      </c>
      <c r="R10" s="7" t="s">
        <v>2479</v>
      </c>
      <c r="S10" s="7" t="s">
        <v>1840</v>
      </c>
    </row>
    <row r="11" customFormat="false" ht="57" hidden="false" customHeight="true" outlineLevel="0" collapsed="false">
      <c r="A11" s="7" t="s">
        <v>2480</v>
      </c>
      <c r="B11" s="7" t="s">
        <v>2481</v>
      </c>
      <c r="C11" s="7" t="s">
        <v>2482</v>
      </c>
      <c r="D11" s="7" t="s">
        <v>2196</v>
      </c>
      <c r="E11" s="7" t="s">
        <v>2196</v>
      </c>
      <c r="F11" s="7" t="s">
        <v>2483</v>
      </c>
      <c r="G11" s="7" t="s">
        <v>2484</v>
      </c>
      <c r="H11" s="7"/>
      <c r="I11" s="7" t="s">
        <v>695</v>
      </c>
      <c r="J11" s="7" t="s">
        <v>2434</v>
      </c>
      <c r="K11" s="7" t="s">
        <v>2485</v>
      </c>
      <c r="L11" s="7" t="s">
        <v>2486</v>
      </c>
      <c r="M11" s="7"/>
      <c r="N11" s="7" t="s">
        <v>2487</v>
      </c>
      <c r="O11" s="7" t="s">
        <v>2488</v>
      </c>
      <c r="P11" s="7"/>
      <c r="Q11" s="7" t="s">
        <v>73</v>
      </c>
      <c r="R11" s="7" t="s">
        <v>2489</v>
      </c>
      <c r="S11" s="7" t="s">
        <v>2490</v>
      </c>
    </row>
    <row r="12" customFormat="false" ht="45.75" hidden="false" customHeight="true" outlineLevel="0" collapsed="false">
      <c r="A12" s="7" t="s">
        <v>2491</v>
      </c>
      <c r="B12" s="7" t="s">
        <v>2492</v>
      </c>
      <c r="C12" s="7" t="s">
        <v>2493</v>
      </c>
      <c r="D12" s="7" t="s">
        <v>2196</v>
      </c>
      <c r="E12" s="7" t="s">
        <v>2494</v>
      </c>
      <c r="F12" s="7" t="s">
        <v>2495</v>
      </c>
      <c r="G12" s="7" t="s">
        <v>2496</v>
      </c>
      <c r="H12" s="7"/>
      <c r="I12" s="7" t="s">
        <v>30</v>
      </c>
      <c r="J12" s="7" t="s">
        <v>2434</v>
      </c>
      <c r="K12" s="7" t="s">
        <v>2485</v>
      </c>
      <c r="L12" s="7" t="s">
        <v>2497</v>
      </c>
      <c r="M12" s="7"/>
      <c r="N12" s="7"/>
      <c r="O12" s="7" t="s">
        <v>2498</v>
      </c>
      <c r="P12" s="7"/>
      <c r="Q12" s="7" t="s">
        <v>76</v>
      </c>
      <c r="R12" s="7" t="s">
        <v>2499</v>
      </c>
      <c r="S12" s="7" t="s">
        <v>2500</v>
      </c>
    </row>
    <row r="13" customFormat="false" ht="45.75" hidden="false" customHeight="true" outlineLevel="0" collapsed="false">
      <c r="A13" s="7" t="s">
        <v>2501</v>
      </c>
      <c r="B13" s="7" t="s">
        <v>2502</v>
      </c>
      <c r="C13" s="7" t="s">
        <v>2503</v>
      </c>
      <c r="D13" s="7" t="s">
        <v>2196</v>
      </c>
      <c r="E13" s="7" t="s">
        <v>2504</v>
      </c>
      <c r="F13" s="7" t="s">
        <v>2505</v>
      </c>
      <c r="G13" s="7" t="s">
        <v>2506</v>
      </c>
      <c r="H13" s="7"/>
      <c r="I13" s="7" t="s">
        <v>2507</v>
      </c>
      <c r="J13" s="7" t="s">
        <v>2507</v>
      </c>
      <c r="K13" s="7"/>
      <c r="L13" s="7" t="s">
        <v>2508</v>
      </c>
      <c r="M13" s="7"/>
      <c r="N13" s="7" t="s">
        <v>2509</v>
      </c>
      <c r="O13" s="7" t="s">
        <v>2510</v>
      </c>
      <c r="P13" s="7"/>
      <c r="Q13" s="7" t="s">
        <v>76</v>
      </c>
      <c r="R13" s="7" t="s">
        <v>2511</v>
      </c>
      <c r="S13" s="7" t="s">
        <v>2512</v>
      </c>
    </row>
    <row r="14" customFormat="false" ht="34.5" hidden="false" customHeight="true" outlineLevel="0" collapsed="false">
      <c r="A14" s="7" t="s">
        <v>2513</v>
      </c>
      <c r="B14" s="7" t="s">
        <v>2514</v>
      </c>
      <c r="C14" s="7" t="s">
        <v>2515</v>
      </c>
      <c r="D14" s="7" t="s">
        <v>2516</v>
      </c>
      <c r="E14" s="7" t="s">
        <v>2494</v>
      </c>
      <c r="F14" s="7" t="s">
        <v>2517</v>
      </c>
      <c r="G14" s="7" t="s">
        <v>2518</v>
      </c>
      <c r="H14" s="7"/>
      <c r="I14" s="7" t="s">
        <v>30</v>
      </c>
      <c r="J14" s="7" t="s">
        <v>2434</v>
      </c>
      <c r="K14" s="7"/>
      <c r="L14" s="7" t="s">
        <v>2519</v>
      </c>
      <c r="M14" s="7"/>
      <c r="N14" s="7" t="s">
        <v>329</v>
      </c>
      <c r="O14" s="7" t="s">
        <v>2520</v>
      </c>
      <c r="P14" s="7"/>
      <c r="Q14" s="7" t="s">
        <v>76</v>
      </c>
      <c r="R14" s="7" t="s">
        <v>2521</v>
      </c>
      <c r="S14" s="7" t="s">
        <v>2512</v>
      </c>
    </row>
    <row r="15" customFormat="false" ht="34.5" hidden="false" customHeight="true" outlineLevel="0" collapsed="false">
      <c r="A15" s="7" t="s">
        <v>2522</v>
      </c>
      <c r="B15" s="7" t="s">
        <v>2523</v>
      </c>
      <c r="C15" s="7" t="s">
        <v>2524</v>
      </c>
      <c r="D15" s="7" t="s">
        <v>2525</v>
      </c>
      <c r="E15" s="7" t="s">
        <v>2526</v>
      </c>
      <c r="F15" s="7" t="s">
        <v>535</v>
      </c>
      <c r="G15" s="7" t="s">
        <v>2127</v>
      </c>
      <c r="H15" s="7"/>
      <c r="I15" s="7" t="s">
        <v>695</v>
      </c>
      <c r="J15" s="7"/>
      <c r="K15" s="7" t="s">
        <v>2527</v>
      </c>
      <c r="L15" s="7" t="s">
        <v>2528</v>
      </c>
      <c r="M15" s="7"/>
      <c r="N15" s="7" t="s">
        <v>2529</v>
      </c>
      <c r="O15" s="7" t="s">
        <v>2530</v>
      </c>
      <c r="P15" s="7"/>
      <c r="Q15" s="7" t="s">
        <v>73</v>
      </c>
      <c r="R15" s="7" t="s">
        <v>2531</v>
      </c>
      <c r="S15" s="7" t="s">
        <v>2532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14"/>
    <col collapsed="false" customWidth="true" hidden="false" outlineLevel="0" max="3" min="3" style="1" width="20"/>
    <col collapsed="false" customWidth="true" hidden="false" outlineLevel="0" max="4" min="4" style="1" width="30"/>
    <col collapsed="false" customWidth="true" hidden="false" outlineLevel="0" max="5" min="5" style="1" width="60"/>
  </cols>
  <sheetData>
    <row r="1" customFormat="false" ht="23.25" hidden="false" customHeight="true" outlineLevel="0" collapsed="false">
      <c r="A1" s="9" t="s">
        <v>2533</v>
      </c>
      <c r="B1" s="9" t="s">
        <v>2534</v>
      </c>
      <c r="C1" s="9" t="s">
        <v>2535</v>
      </c>
      <c r="D1" s="9" t="s">
        <v>2536</v>
      </c>
      <c r="E1" s="9" t="s">
        <v>2537</v>
      </c>
    </row>
    <row r="2" customFormat="false" ht="15" hidden="false" customHeight="true" outlineLevel="0" collapsed="false">
      <c r="A2" s="7" t="s">
        <v>699</v>
      </c>
      <c r="B2" s="7" t="s">
        <v>2538</v>
      </c>
      <c r="C2" s="7" t="s">
        <v>2539</v>
      </c>
      <c r="D2" s="7" t="s">
        <v>2540</v>
      </c>
      <c r="E2" s="7" t="s">
        <v>1751</v>
      </c>
    </row>
    <row r="3" customFormat="false" ht="15" hidden="false" customHeight="true" outlineLevel="0" collapsed="false">
      <c r="A3" s="7" t="s">
        <v>2541</v>
      </c>
      <c r="B3" s="7" t="s">
        <v>2542</v>
      </c>
      <c r="C3" s="7" t="s">
        <v>2543</v>
      </c>
      <c r="D3" s="7" t="s">
        <v>2540</v>
      </c>
      <c r="E3" s="7" t="s">
        <v>1770</v>
      </c>
    </row>
    <row r="4" customFormat="false" ht="15" hidden="false" customHeight="true" outlineLevel="0" collapsed="false">
      <c r="A4" s="7" t="s">
        <v>2544</v>
      </c>
      <c r="B4" s="7" t="s">
        <v>2545</v>
      </c>
      <c r="C4" s="7" t="s">
        <v>2546</v>
      </c>
      <c r="D4" s="7" t="s">
        <v>2540</v>
      </c>
      <c r="E4" s="7" t="s">
        <v>2414</v>
      </c>
    </row>
    <row r="5" customFormat="false" ht="15" hidden="false" customHeight="true" outlineLevel="0" collapsed="false">
      <c r="A5" s="7" t="s">
        <v>2547</v>
      </c>
      <c r="B5" s="7" t="s">
        <v>2548</v>
      </c>
      <c r="C5" s="7" t="s">
        <v>2549</v>
      </c>
      <c r="D5" s="7" t="s">
        <v>2540</v>
      </c>
      <c r="E5" s="7" t="s">
        <v>1803</v>
      </c>
    </row>
    <row r="6" customFormat="false" ht="15" hidden="false" customHeight="true" outlineLevel="0" collapsed="false">
      <c r="A6" s="7" t="s">
        <v>2550</v>
      </c>
      <c r="B6" s="7" t="s">
        <v>2551</v>
      </c>
      <c r="C6" s="7" t="s">
        <v>2552</v>
      </c>
      <c r="D6" s="7" t="s">
        <v>2540</v>
      </c>
      <c r="E6" s="7" t="s">
        <v>1809</v>
      </c>
    </row>
    <row r="7" customFormat="false" ht="23.25" hidden="false" customHeight="true" outlineLevel="0" collapsed="false">
      <c r="A7" s="7" t="s">
        <v>2553</v>
      </c>
      <c r="B7" s="7" t="s">
        <v>2554</v>
      </c>
      <c r="C7" s="7" t="s">
        <v>2555</v>
      </c>
      <c r="D7" s="7" t="s">
        <v>2556</v>
      </c>
      <c r="E7" s="7" t="s">
        <v>2467</v>
      </c>
    </row>
    <row r="8" customFormat="false" ht="23.25" hidden="false" customHeight="true" outlineLevel="0" collapsed="false">
      <c r="A8" s="7" t="s">
        <v>701</v>
      </c>
      <c r="B8" s="7" t="s">
        <v>2557</v>
      </c>
      <c r="C8" s="7" t="s">
        <v>2558</v>
      </c>
      <c r="D8" s="7" t="s">
        <v>2556</v>
      </c>
      <c r="E8" s="7" t="s">
        <v>1840</v>
      </c>
    </row>
    <row r="9" customFormat="false" ht="23.25" hidden="false" customHeight="true" outlineLevel="0" collapsed="false">
      <c r="A9" s="7" t="s">
        <v>1847</v>
      </c>
      <c r="B9" s="7" t="s">
        <v>2559</v>
      </c>
      <c r="C9" s="7" t="s">
        <v>2196</v>
      </c>
      <c r="D9" s="7" t="s">
        <v>2560</v>
      </c>
      <c r="E9" s="7" t="s">
        <v>1851</v>
      </c>
    </row>
    <row r="10" customFormat="false" ht="15" hidden="false" customHeight="true" outlineLevel="0" collapsed="false">
      <c r="A10" s="7" t="s">
        <v>2561</v>
      </c>
      <c r="B10" s="7" t="s">
        <v>2496</v>
      </c>
      <c r="C10" s="7" t="s">
        <v>2562</v>
      </c>
      <c r="D10" s="7" t="s">
        <v>2563</v>
      </c>
      <c r="E10" s="7" t="s">
        <v>2500</v>
      </c>
    </row>
    <row r="11" customFormat="false" ht="15" hidden="false" customHeight="true" outlineLevel="0" collapsed="false">
      <c r="A11" s="7" t="s">
        <v>2564</v>
      </c>
      <c r="B11" s="7" t="s">
        <v>1896</v>
      </c>
      <c r="C11" s="7" t="s">
        <v>2565</v>
      </c>
      <c r="D11" s="7" t="s">
        <v>2566</v>
      </c>
      <c r="E11" s="7" t="s">
        <v>2512</v>
      </c>
    </row>
    <row r="12" customFormat="false" ht="15" hidden="false" customHeight="true" outlineLevel="0" collapsed="false">
      <c r="A12" s="7" t="s">
        <v>2567</v>
      </c>
      <c r="B12" s="7" t="s">
        <v>2518</v>
      </c>
      <c r="C12" s="7" t="s">
        <v>2562</v>
      </c>
      <c r="D12" s="7" t="s">
        <v>2568</v>
      </c>
      <c r="E12" s="7" t="s">
        <v>2512</v>
      </c>
    </row>
    <row r="13" customFormat="false" ht="23.25" hidden="false" customHeight="true" outlineLevel="0" collapsed="false">
      <c r="A13" s="7" t="s">
        <v>2569</v>
      </c>
      <c r="B13" s="7" t="s">
        <v>2570</v>
      </c>
      <c r="C13" s="7" t="s">
        <v>2571</v>
      </c>
      <c r="D13" s="7" t="s">
        <v>2572</v>
      </c>
      <c r="E13" s="7" t="s">
        <v>2573</v>
      </c>
    </row>
    <row r="14" customFormat="false" ht="23.25" hidden="false" customHeight="true" outlineLevel="0" collapsed="false">
      <c r="A14" s="7" t="s">
        <v>2574</v>
      </c>
      <c r="B14" s="7" t="s">
        <v>2575</v>
      </c>
      <c r="C14" s="7" t="s">
        <v>2576</v>
      </c>
      <c r="D14" s="7" t="s">
        <v>2572</v>
      </c>
      <c r="E14" s="7" t="s">
        <v>2573</v>
      </c>
    </row>
    <row r="15" customFormat="false" ht="23.25" hidden="false" customHeight="true" outlineLevel="0" collapsed="false">
      <c r="A15" s="7" t="s">
        <v>1811</v>
      </c>
      <c r="B15" s="7" t="s">
        <v>2577</v>
      </c>
      <c r="C15" s="7" t="s">
        <v>2578</v>
      </c>
      <c r="D15" s="7" t="s">
        <v>2540</v>
      </c>
      <c r="E15" s="7" t="s">
        <v>1821</v>
      </c>
    </row>
    <row r="16" customFormat="false" ht="15" hidden="false" customHeight="true" outlineLevel="0" collapsed="false">
      <c r="A16" s="7" t="s">
        <v>2443</v>
      </c>
      <c r="B16" s="7" t="s">
        <v>2446</v>
      </c>
      <c r="C16" s="7" t="s">
        <v>2579</v>
      </c>
      <c r="D16" s="7" t="s">
        <v>2540</v>
      </c>
      <c r="E16" s="7" t="s">
        <v>2454</v>
      </c>
    </row>
    <row r="17" customFormat="false" ht="15" hidden="false" customHeight="true" outlineLevel="0" collapsed="false">
      <c r="A17" s="7" t="s">
        <v>2580</v>
      </c>
      <c r="B17" s="7" t="s">
        <v>2581</v>
      </c>
      <c r="C17" s="7" t="s">
        <v>2188</v>
      </c>
      <c r="D17" s="7" t="s">
        <v>2582</v>
      </c>
      <c r="E17" s="7" t="s">
        <v>2583</v>
      </c>
    </row>
    <row r="18" customFormat="false" ht="15" hidden="false" customHeight="true" outlineLevel="0" collapsed="false">
      <c r="A18" s="7" t="s">
        <v>2584</v>
      </c>
      <c r="B18" s="7" t="s">
        <v>2585</v>
      </c>
      <c r="C18" s="7" t="s">
        <v>2188</v>
      </c>
      <c r="D18" s="7" t="s">
        <v>2582</v>
      </c>
      <c r="E18" s="7" t="s">
        <v>2333</v>
      </c>
    </row>
    <row r="19" customFormat="false" ht="15" hidden="false" customHeight="true" outlineLevel="0" collapsed="false">
      <c r="A19" s="7" t="s">
        <v>2586</v>
      </c>
      <c r="B19" s="7" t="s">
        <v>2587</v>
      </c>
      <c r="C19" s="7" t="s">
        <v>2188</v>
      </c>
      <c r="D19" s="7" t="s">
        <v>2582</v>
      </c>
      <c r="E19" s="7"/>
    </row>
    <row r="20" customFormat="false" ht="15" hidden="false" customHeight="true" outlineLevel="0" collapsed="false">
      <c r="A20" s="7" t="s">
        <v>2588</v>
      </c>
      <c r="B20" s="7" t="s">
        <v>2589</v>
      </c>
      <c r="C20" s="7" t="s">
        <v>2590</v>
      </c>
      <c r="D20" s="7" t="s">
        <v>2582</v>
      </c>
      <c r="E20" s="7"/>
    </row>
    <row r="21" customFormat="false" ht="23.25" hidden="false" customHeight="true" outlineLevel="0" collapsed="false">
      <c r="A21" s="7" t="s">
        <v>2591</v>
      </c>
      <c r="B21" s="7" t="s">
        <v>2592</v>
      </c>
      <c r="C21" s="7" t="s">
        <v>2593</v>
      </c>
      <c r="D21" s="7" t="s">
        <v>2594</v>
      </c>
      <c r="E21" s="7"/>
    </row>
    <row r="22" customFormat="false" ht="23.25" hidden="false" customHeight="true" outlineLevel="0" collapsed="false">
      <c r="A22" s="7" t="s">
        <v>2595</v>
      </c>
      <c r="B22" s="7" t="s">
        <v>2596</v>
      </c>
      <c r="C22" s="7" t="s">
        <v>2593</v>
      </c>
      <c r="D22" s="7" t="s">
        <v>2594</v>
      </c>
      <c r="E22" s="7"/>
    </row>
    <row r="23" customFormat="false" ht="15" hidden="false" customHeight="true" outlineLevel="0" collapsed="false">
      <c r="A23" s="7" t="s">
        <v>2597</v>
      </c>
      <c r="B23" s="7" t="s">
        <v>2598</v>
      </c>
      <c r="C23" s="7" t="s">
        <v>2188</v>
      </c>
      <c r="D23" s="7" t="s">
        <v>2594</v>
      </c>
      <c r="E23" s="7"/>
    </row>
    <row r="24" customFormat="false" ht="23.25" hidden="false" customHeight="true" outlineLevel="0" collapsed="false">
      <c r="A24" s="7" t="s">
        <v>2599</v>
      </c>
      <c r="B24" s="7" t="s">
        <v>1996</v>
      </c>
      <c r="C24" s="7" t="s">
        <v>2593</v>
      </c>
      <c r="D24" s="7" t="s">
        <v>2594</v>
      </c>
      <c r="E24" s="7"/>
    </row>
    <row r="25" customFormat="false" ht="23.25" hidden="false" customHeight="true" outlineLevel="0" collapsed="false">
      <c r="A25" s="7" t="s">
        <v>2600</v>
      </c>
      <c r="B25" s="7" t="s">
        <v>2485</v>
      </c>
      <c r="C25" s="7" t="s">
        <v>2188</v>
      </c>
      <c r="D25" s="7" t="s">
        <v>2582</v>
      </c>
      <c r="E25" s="7"/>
    </row>
    <row r="26" customFormat="false" ht="34.5" hidden="false" customHeight="true" outlineLevel="0" collapsed="false">
      <c r="A26" s="7" t="s">
        <v>2601</v>
      </c>
      <c r="B26" s="7" t="s">
        <v>2602</v>
      </c>
      <c r="C26" s="7" t="s">
        <v>2603</v>
      </c>
      <c r="D26" s="7" t="s">
        <v>2582</v>
      </c>
      <c r="E26" s="7" t="s">
        <v>2604</v>
      </c>
    </row>
    <row r="27" customFormat="false" ht="68.25" hidden="false" customHeight="true" outlineLevel="0" collapsed="false">
      <c r="A27" s="7" t="s">
        <v>2605</v>
      </c>
      <c r="B27" s="7" t="s">
        <v>2606</v>
      </c>
      <c r="C27" s="7" t="s">
        <v>2607</v>
      </c>
      <c r="D27" s="7" t="s">
        <v>2608</v>
      </c>
      <c r="E27" s="7" t="s">
        <v>2573</v>
      </c>
    </row>
    <row r="28" customFormat="false" ht="15" hidden="false" customHeight="true" outlineLevel="0" collapsed="false">
      <c r="A28" s="7" t="s">
        <v>2609</v>
      </c>
      <c r="B28" s="7" t="s">
        <v>2545</v>
      </c>
      <c r="C28" s="7" t="s">
        <v>2549</v>
      </c>
      <c r="D28" s="7" t="s">
        <v>2556</v>
      </c>
      <c r="E28" s="7" t="s">
        <v>2132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34"/>
    <col collapsed="false" customWidth="true" hidden="false" outlineLevel="0" max="3" min="3" style="1" width="40"/>
    <col collapsed="false" customWidth="true" hidden="false" outlineLevel="0" max="4" min="4" style="1" width="30"/>
    <col collapsed="false" customWidth="true" hidden="false" outlineLevel="0" max="5" min="5" style="1" width="32"/>
    <col collapsed="false" customWidth="true" hidden="false" outlineLevel="0" max="6" min="6" style="1" width="14"/>
    <col collapsed="false" customWidth="true" hidden="false" outlineLevel="0" max="7" min="7" style="1" width="34"/>
  </cols>
  <sheetData>
    <row r="1" customFormat="false" ht="23.25" hidden="false" customHeight="true" outlineLevel="0" collapsed="false">
      <c r="A1" s="9" t="s">
        <v>2610</v>
      </c>
      <c r="B1" s="9" t="s">
        <v>2611</v>
      </c>
      <c r="C1" s="9" t="s">
        <v>2612</v>
      </c>
      <c r="D1" s="9" t="s">
        <v>2613</v>
      </c>
      <c r="E1" s="9" t="s">
        <v>2614</v>
      </c>
      <c r="F1" s="9" t="s">
        <v>724</v>
      </c>
      <c r="G1" s="9" t="s">
        <v>2615</v>
      </c>
    </row>
    <row r="2" customFormat="false" ht="45.75" hidden="false" customHeight="true" outlineLevel="0" collapsed="false">
      <c r="A2" s="7" t="s">
        <v>159</v>
      </c>
      <c r="B2" s="7" t="s">
        <v>2616</v>
      </c>
      <c r="C2" s="7" t="s">
        <v>2617</v>
      </c>
      <c r="D2" s="7" t="s">
        <v>2618</v>
      </c>
      <c r="E2" s="7" t="s">
        <v>2619</v>
      </c>
      <c r="F2" s="7" t="s">
        <v>2620</v>
      </c>
      <c r="G2" s="7" t="s">
        <v>2621</v>
      </c>
    </row>
    <row r="3" customFormat="false" ht="23.25" hidden="false" customHeight="true" outlineLevel="0" collapsed="false">
      <c r="A3" s="7" t="s">
        <v>470</v>
      </c>
      <c r="B3" s="7" t="s">
        <v>2622</v>
      </c>
      <c r="C3" s="7" t="s">
        <v>2623</v>
      </c>
      <c r="D3" s="7" t="s">
        <v>2624</v>
      </c>
      <c r="E3" s="7" t="s">
        <v>2625</v>
      </c>
      <c r="F3" s="7" t="s">
        <v>2626</v>
      </c>
      <c r="G3" s="7" t="s">
        <v>2627</v>
      </c>
    </row>
    <row r="4" customFormat="false" ht="34.5" hidden="false" customHeight="true" outlineLevel="0" collapsed="false">
      <c r="A4" s="7" t="s">
        <v>589</v>
      </c>
      <c r="B4" s="7" t="s">
        <v>2628</v>
      </c>
      <c r="C4" s="7" t="s">
        <v>2629</v>
      </c>
      <c r="D4" s="7" t="s">
        <v>2630</v>
      </c>
      <c r="E4" s="7" t="s">
        <v>2631</v>
      </c>
      <c r="F4" s="7" t="s">
        <v>2632</v>
      </c>
      <c r="G4" s="7" t="s">
        <v>2633</v>
      </c>
    </row>
    <row r="5" customFormat="false" ht="23.25" hidden="false" customHeight="true" outlineLevel="0" collapsed="false">
      <c r="A5" s="7" t="s">
        <v>659</v>
      </c>
      <c r="B5" s="7" t="s">
        <v>2634</v>
      </c>
      <c r="C5" s="7" t="s">
        <v>2635</v>
      </c>
      <c r="D5" s="7" t="s">
        <v>378</v>
      </c>
      <c r="E5" s="7" t="s">
        <v>2636</v>
      </c>
      <c r="F5" s="7" t="s">
        <v>2637</v>
      </c>
      <c r="G5" s="7" t="s">
        <v>2638</v>
      </c>
    </row>
    <row r="6" customFormat="false" ht="23.25" hidden="false" customHeight="true" outlineLevel="0" collapsed="false">
      <c r="A6" s="7" t="s">
        <v>420</v>
      </c>
      <c r="B6" s="7" t="s">
        <v>2639</v>
      </c>
      <c r="C6" s="7" t="s">
        <v>2640</v>
      </c>
      <c r="D6" s="7" t="s">
        <v>2641</v>
      </c>
      <c r="E6" s="7" t="s">
        <v>2642</v>
      </c>
      <c r="F6" s="7" t="s">
        <v>2512</v>
      </c>
      <c r="G6" s="7" t="s">
        <v>2643</v>
      </c>
    </row>
    <row r="7" customFormat="false" ht="15" hidden="false" customHeight="true" outlineLevel="0" collapsed="false">
      <c r="A7" s="7"/>
      <c r="B7" s="7"/>
      <c r="C7" s="7"/>
      <c r="D7" s="7"/>
      <c r="E7" s="7"/>
      <c r="F7" s="7"/>
      <c r="G7" s="7"/>
    </row>
    <row r="8" customFormat="false" ht="113.25" hidden="false" customHeight="true" outlineLevel="0" collapsed="false">
      <c r="A8" s="7" t="s">
        <v>113</v>
      </c>
      <c r="B8" s="7" t="s">
        <v>2644</v>
      </c>
      <c r="C8" s="7"/>
      <c r="D8" s="7"/>
      <c r="E8" s="7"/>
      <c r="F8" s="7"/>
      <c r="G8"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26"/>
    <col collapsed="false" customWidth="true" hidden="false" outlineLevel="0" max="3" min="3" style="1" width="18"/>
    <col collapsed="false" customWidth="true" hidden="false" outlineLevel="0" max="4" min="4" style="1" width="50"/>
    <col collapsed="false" customWidth="true" hidden="false" outlineLevel="0" max="5" min="5" style="1" width="40"/>
    <col collapsed="false" customWidth="true" hidden="false" outlineLevel="0" max="6" min="6" style="1" width="14"/>
  </cols>
  <sheetData>
    <row r="1" customFormat="false" ht="23.25" hidden="false" customHeight="true" outlineLevel="0" collapsed="false">
      <c r="A1" s="9" t="s">
        <v>2533</v>
      </c>
      <c r="B1" s="9" t="s">
        <v>2360</v>
      </c>
      <c r="C1" s="9" t="s">
        <v>2645</v>
      </c>
      <c r="D1" s="9" t="s">
        <v>2646</v>
      </c>
      <c r="E1" s="9" t="s">
        <v>2647</v>
      </c>
      <c r="F1" s="9" t="s">
        <v>724</v>
      </c>
    </row>
    <row r="2" customFormat="false" ht="15" hidden="false" customHeight="true" outlineLevel="0" collapsed="false">
      <c r="A2" s="7"/>
      <c r="B2" s="7"/>
      <c r="C2" s="7"/>
      <c r="D2" s="7"/>
      <c r="E2" s="7"/>
      <c r="F2" s="7"/>
    </row>
    <row r="3" customFormat="false" ht="15" hidden="false" customHeight="true" outlineLevel="0" collapsed="false">
      <c r="A3" s="7" t="s">
        <v>2648</v>
      </c>
      <c r="B3" s="7" t="s">
        <v>2649</v>
      </c>
      <c r="C3" s="7" t="s">
        <v>2650</v>
      </c>
      <c r="D3" s="7" t="s">
        <v>2651</v>
      </c>
      <c r="E3" s="7" t="s">
        <v>2652</v>
      </c>
      <c r="F3" s="7" t="s">
        <v>2653</v>
      </c>
    </row>
    <row r="4" customFormat="false" ht="15" hidden="false" customHeight="true" outlineLevel="0" collapsed="false">
      <c r="A4" s="7" t="s">
        <v>2654</v>
      </c>
      <c r="B4" s="7" t="s">
        <v>2655</v>
      </c>
      <c r="C4" s="7" t="s">
        <v>2650</v>
      </c>
      <c r="D4" s="7" t="s">
        <v>2656</v>
      </c>
      <c r="E4" s="7" t="s">
        <v>2652</v>
      </c>
      <c r="F4" s="7" t="s">
        <v>2657</v>
      </c>
    </row>
    <row r="5" customFormat="false" ht="15" hidden="false" customHeight="true" outlineLevel="0" collapsed="false">
      <c r="A5" s="7" t="s">
        <v>2658</v>
      </c>
      <c r="B5" s="7" t="s">
        <v>2659</v>
      </c>
      <c r="C5" s="7" t="s">
        <v>2660</v>
      </c>
      <c r="D5" s="7" t="s">
        <v>2661</v>
      </c>
      <c r="E5" s="7" t="s">
        <v>2662</v>
      </c>
      <c r="F5" s="7" t="s">
        <v>2583</v>
      </c>
    </row>
    <row r="6" customFormat="false" ht="15" hidden="false" customHeight="true" outlineLevel="0" collapsed="false">
      <c r="A6" s="7" t="s">
        <v>2588</v>
      </c>
      <c r="B6" s="7" t="s">
        <v>2663</v>
      </c>
      <c r="C6" s="7" t="s">
        <v>2664</v>
      </c>
      <c r="D6" s="7" t="s">
        <v>2665</v>
      </c>
      <c r="E6" s="7" t="s">
        <v>2666</v>
      </c>
      <c r="F6" s="7"/>
    </row>
    <row r="7" customFormat="false" ht="15" hidden="false" customHeight="true" outlineLevel="0" collapsed="false">
      <c r="A7" s="7" t="s">
        <v>2667</v>
      </c>
      <c r="B7" s="7" t="s">
        <v>2668</v>
      </c>
      <c r="C7" s="7" t="s">
        <v>2660</v>
      </c>
      <c r="D7" s="7" t="s">
        <v>2669</v>
      </c>
      <c r="E7" s="7" t="s">
        <v>2670</v>
      </c>
      <c r="F7" s="7"/>
    </row>
    <row r="8" customFormat="false" ht="15" hidden="false" customHeight="true" outlineLevel="0" collapsed="false">
      <c r="A8" s="7" t="s">
        <v>2671</v>
      </c>
      <c r="B8" s="7" t="s">
        <v>2672</v>
      </c>
      <c r="C8" s="7" t="s">
        <v>2660</v>
      </c>
      <c r="D8" s="7" t="s">
        <v>2669</v>
      </c>
      <c r="E8" s="7" t="s">
        <v>2670</v>
      </c>
      <c r="F8" s="7"/>
    </row>
    <row r="9" customFormat="false" ht="15" hidden="false" customHeight="true" outlineLevel="0" collapsed="false">
      <c r="A9" s="7" t="s">
        <v>2673</v>
      </c>
      <c r="B9" s="7" t="s">
        <v>2672</v>
      </c>
      <c r="C9" s="7" t="s">
        <v>2660</v>
      </c>
      <c r="D9" s="7" t="s">
        <v>2669</v>
      </c>
      <c r="E9" s="7" t="s">
        <v>2670</v>
      </c>
      <c r="F9" s="7"/>
    </row>
    <row r="10" customFormat="false" ht="15" hidden="false" customHeight="true" outlineLevel="0" collapsed="false">
      <c r="A10" s="7" t="s">
        <v>2674</v>
      </c>
      <c r="B10" s="7" t="s">
        <v>2672</v>
      </c>
      <c r="C10" s="7" t="s">
        <v>2660</v>
      </c>
      <c r="D10" s="7" t="s">
        <v>2669</v>
      </c>
      <c r="E10" s="7" t="s">
        <v>2670</v>
      </c>
      <c r="F10" s="7"/>
    </row>
    <row r="11" customFormat="false" ht="45.75" hidden="false" customHeight="true" outlineLevel="0" collapsed="false">
      <c r="A11" s="7" t="s">
        <v>2675</v>
      </c>
      <c r="B11" s="7" t="s">
        <v>2676</v>
      </c>
      <c r="C11" s="7" t="s">
        <v>2664</v>
      </c>
      <c r="D11" s="7" t="s">
        <v>2677</v>
      </c>
      <c r="E11" s="7" t="s">
        <v>2678</v>
      </c>
      <c r="F11" s="7" t="s">
        <v>2604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30"/>
    <col collapsed="false" customWidth="true" hidden="false" outlineLevel="0" max="3" min="3" style="1" width="50"/>
    <col collapsed="false" customWidth="true" hidden="false" outlineLevel="0" max="5" min="4" style="1" width="40"/>
    <col collapsed="false" customWidth="true" hidden="false" outlineLevel="0" max="6" min="6" style="1" width="6"/>
    <col collapsed="false" customWidth="true" hidden="false" outlineLevel="0" max="7" min="7" style="1" width="12"/>
    <col collapsed="false" customWidth="true" hidden="false" outlineLevel="0" max="8" min="8" style="1" width="26"/>
    <col collapsed="false" customWidth="true" hidden="false" outlineLevel="0" max="10" min="9" style="1" width="13"/>
    <col collapsed="false" customWidth="true" hidden="false" outlineLevel="0" max="11" min="11" style="1" width="22"/>
    <col collapsed="false" customWidth="true" hidden="false" outlineLevel="0" max="12" min="12" style="1" width="10"/>
    <col collapsed="false" customWidth="true" hidden="false" outlineLevel="0" max="13" min="13" style="1" width="34"/>
  </cols>
  <sheetData>
    <row r="1" customFormat="false" ht="23.25" hidden="false" customHeight="true" outlineLevel="0" collapsed="false">
      <c r="A1" s="9" t="s">
        <v>2679</v>
      </c>
      <c r="B1" s="9" t="s">
        <v>2680</v>
      </c>
      <c r="C1" s="9" t="s">
        <v>2681</v>
      </c>
      <c r="D1" s="9" t="s">
        <v>2682</v>
      </c>
      <c r="E1" s="9" t="s">
        <v>2683</v>
      </c>
      <c r="F1" s="9" t="s">
        <v>80</v>
      </c>
      <c r="G1" s="9" t="s">
        <v>2684</v>
      </c>
      <c r="H1" s="9" t="s">
        <v>2685</v>
      </c>
      <c r="I1" s="9" t="s">
        <v>2686</v>
      </c>
      <c r="J1" s="9" t="s">
        <v>2687</v>
      </c>
      <c r="K1" s="9" t="s">
        <v>2688</v>
      </c>
      <c r="L1" s="9" t="s">
        <v>2689</v>
      </c>
      <c r="M1" s="9" t="s">
        <v>2690</v>
      </c>
    </row>
    <row r="2" customFormat="false" ht="15" hidden="false" customHeight="true" outlineLevel="0" collapsed="false">
      <c r="A2" s="7"/>
      <c r="B2" s="7"/>
      <c r="C2" s="7"/>
      <c r="D2" s="7"/>
      <c r="E2" s="7"/>
      <c r="F2" s="7"/>
      <c r="G2" s="7"/>
      <c r="H2" s="7"/>
      <c r="I2" s="7"/>
      <c r="J2" s="7"/>
      <c r="K2" s="7"/>
      <c r="L2" s="7"/>
      <c r="M2" s="7"/>
    </row>
    <row r="3" customFormat="false" ht="15" hidden="false" customHeight="true" outlineLevel="0" collapsed="false">
      <c r="A3" s="7" t="s">
        <v>2691</v>
      </c>
      <c r="B3" s="7" t="s">
        <v>2692</v>
      </c>
      <c r="C3" s="7" t="s">
        <v>2693</v>
      </c>
      <c r="D3" s="7" t="s">
        <v>2694</v>
      </c>
      <c r="E3" s="7"/>
      <c r="F3" s="7" t="s">
        <v>85</v>
      </c>
      <c r="G3" s="7" t="s">
        <v>2695</v>
      </c>
      <c r="H3" s="7" t="s">
        <v>2696</v>
      </c>
      <c r="I3" s="7"/>
      <c r="J3" s="7" t="s">
        <v>2697</v>
      </c>
      <c r="K3" s="7" t="s">
        <v>2698</v>
      </c>
      <c r="L3" s="7" t="s">
        <v>2699</v>
      </c>
      <c r="M3" s="7" t="s">
        <v>2700</v>
      </c>
    </row>
    <row r="4" customFormat="false" ht="34.5" hidden="false" customHeight="true" outlineLevel="0" collapsed="false">
      <c r="A4" s="7" t="s">
        <v>756</v>
      </c>
      <c r="B4" s="7" t="s">
        <v>2701</v>
      </c>
      <c r="C4" s="7" t="s">
        <v>2702</v>
      </c>
      <c r="D4" s="7" t="s">
        <v>2703</v>
      </c>
      <c r="E4" s="7"/>
      <c r="F4" s="7" t="s">
        <v>85</v>
      </c>
      <c r="G4" s="7" t="s">
        <v>2695</v>
      </c>
      <c r="H4" s="7" t="s">
        <v>2704</v>
      </c>
      <c r="I4" s="7"/>
      <c r="J4" s="7" t="s">
        <v>2697</v>
      </c>
      <c r="K4" s="7" t="s">
        <v>2705</v>
      </c>
      <c r="L4" s="7" t="s">
        <v>2699</v>
      </c>
      <c r="M4" s="7" t="s">
        <v>2706</v>
      </c>
    </row>
    <row r="5" customFormat="false" ht="34.5" hidden="false" customHeight="true" outlineLevel="0" collapsed="false">
      <c r="A5" s="7" t="s">
        <v>738</v>
      </c>
      <c r="B5" s="7" t="s">
        <v>2707</v>
      </c>
      <c r="C5" s="7" t="s">
        <v>2708</v>
      </c>
      <c r="D5" s="7" t="s">
        <v>2709</v>
      </c>
      <c r="E5" s="7"/>
      <c r="F5" s="7" t="s">
        <v>82</v>
      </c>
      <c r="G5" s="7" t="s">
        <v>2695</v>
      </c>
      <c r="H5" s="7" t="s">
        <v>2710</v>
      </c>
      <c r="I5" s="7" t="s">
        <v>734</v>
      </c>
      <c r="J5" s="7" t="s">
        <v>2697</v>
      </c>
      <c r="K5" s="7" t="s">
        <v>730</v>
      </c>
      <c r="L5" s="7" t="s">
        <v>2699</v>
      </c>
      <c r="M5" s="7" t="s">
        <v>2711</v>
      </c>
    </row>
    <row r="6" customFormat="false" ht="57" hidden="false" customHeight="true" outlineLevel="0" collapsed="false">
      <c r="A6" s="7" t="s">
        <v>745</v>
      </c>
      <c r="B6" s="7" t="s">
        <v>2712</v>
      </c>
      <c r="C6" s="7" t="s">
        <v>2713</v>
      </c>
      <c r="D6" s="7" t="s">
        <v>2714</v>
      </c>
      <c r="E6" s="7"/>
      <c r="F6" s="7" t="s">
        <v>82</v>
      </c>
      <c r="G6" s="7" t="s">
        <v>2695</v>
      </c>
      <c r="H6" s="7" t="s">
        <v>2710</v>
      </c>
      <c r="I6" s="7" t="s">
        <v>741</v>
      </c>
      <c r="J6" s="7" t="s">
        <v>2697</v>
      </c>
      <c r="K6" s="7" t="s">
        <v>740</v>
      </c>
      <c r="L6" s="7" t="s">
        <v>2699</v>
      </c>
      <c r="M6" s="7"/>
    </row>
    <row r="7" customFormat="false" ht="57" hidden="false" customHeight="true" outlineLevel="0" collapsed="false">
      <c r="A7" s="7" t="s">
        <v>2715</v>
      </c>
      <c r="B7" s="7" t="s">
        <v>2716</v>
      </c>
      <c r="C7" s="7" t="s">
        <v>2717</v>
      </c>
      <c r="D7" s="7" t="s">
        <v>2718</v>
      </c>
      <c r="E7" s="7"/>
      <c r="F7" s="7" t="s">
        <v>85</v>
      </c>
      <c r="G7" s="7" t="s">
        <v>2695</v>
      </c>
      <c r="H7" s="7" t="s">
        <v>2719</v>
      </c>
      <c r="I7" s="7" t="s">
        <v>2720</v>
      </c>
      <c r="J7" s="7" t="s">
        <v>2697</v>
      </c>
      <c r="K7" s="7" t="s">
        <v>746</v>
      </c>
      <c r="L7" s="7" t="s">
        <v>2699</v>
      </c>
      <c r="M7" s="7" t="s">
        <v>2721</v>
      </c>
    </row>
    <row r="8" customFormat="false" ht="57" hidden="false" customHeight="true" outlineLevel="0" collapsed="false">
      <c r="A8" s="7" t="s">
        <v>1201</v>
      </c>
      <c r="B8" s="7" t="s">
        <v>2722</v>
      </c>
      <c r="C8" s="7" t="s">
        <v>2723</v>
      </c>
      <c r="D8" s="7" t="s">
        <v>2724</v>
      </c>
      <c r="E8" s="7"/>
      <c r="F8" s="7" t="s">
        <v>88</v>
      </c>
      <c r="G8" s="7" t="s">
        <v>2725</v>
      </c>
      <c r="H8" s="7" t="s">
        <v>2726</v>
      </c>
      <c r="I8" s="7"/>
      <c r="J8" s="7" t="s">
        <v>2697</v>
      </c>
      <c r="K8" s="7" t="s">
        <v>2727</v>
      </c>
      <c r="L8" s="7" t="s">
        <v>2699</v>
      </c>
      <c r="M8" s="7" t="s">
        <v>2728</v>
      </c>
    </row>
    <row r="9" customFormat="false" ht="34.5" hidden="false" customHeight="true" outlineLevel="0" collapsed="false">
      <c r="A9" s="7" t="s">
        <v>2729</v>
      </c>
      <c r="B9" s="7" t="s">
        <v>2730</v>
      </c>
      <c r="C9" s="7" t="s">
        <v>2731</v>
      </c>
      <c r="D9" s="7" t="s">
        <v>2732</v>
      </c>
      <c r="E9" s="7"/>
      <c r="F9" s="7" t="s">
        <v>91</v>
      </c>
      <c r="G9" s="7" t="s">
        <v>2725</v>
      </c>
      <c r="H9" s="7" t="s">
        <v>2733</v>
      </c>
      <c r="I9" s="7"/>
      <c r="J9" s="7" t="s">
        <v>2697</v>
      </c>
      <c r="K9" s="7" t="s">
        <v>2734</v>
      </c>
      <c r="L9" s="7" t="s">
        <v>2699</v>
      </c>
      <c r="M9" s="7" t="s">
        <v>2735</v>
      </c>
    </row>
    <row r="10" customFormat="false" ht="45.75" hidden="false" customHeight="true" outlineLevel="0" collapsed="false">
      <c r="A10" s="7" t="s">
        <v>2736</v>
      </c>
      <c r="B10" s="7" t="s">
        <v>2737</v>
      </c>
      <c r="C10" s="7" t="s">
        <v>2738</v>
      </c>
      <c r="D10" s="7" t="s">
        <v>2739</v>
      </c>
      <c r="E10" s="7"/>
      <c r="F10" s="7" t="s">
        <v>88</v>
      </c>
      <c r="G10" s="7" t="s">
        <v>2725</v>
      </c>
      <c r="H10" s="7" t="s">
        <v>2740</v>
      </c>
      <c r="I10" s="7" t="s">
        <v>2741</v>
      </c>
      <c r="J10" s="7" t="s">
        <v>2697</v>
      </c>
      <c r="K10" s="7" t="s">
        <v>790</v>
      </c>
      <c r="L10" s="7" t="s">
        <v>2742</v>
      </c>
      <c r="M10" s="7" t="s">
        <v>2743</v>
      </c>
    </row>
    <row r="11" customFormat="false" ht="34.5" hidden="false" customHeight="true" outlineLevel="0" collapsed="false">
      <c r="A11" s="7" t="s">
        <v>2744</v>
      </c>
      <c r="B11" s="7" t="s">
        <v>2745</v>
      </c>
      <c r="C11" s="7" t="s">
        <v>2746</v>
      </c>
      <c r="D11" s="7" t="s">
        <v>2747</v>
      </c>
      <c r="E11" s="7"/>
      <c r="F11" s="7" t="s">
        <v>88</v>
      </c>
      <c r="G11" s="7" t="s">
        <v>2725</v>
      </c>
      <c r="H11" s="7" t="s">
        <v>2748</v>
      </c>
      <c r="I11" s="7" t="s">
        <v>2749</v>
      </c>
      <c r="J11" s="7" t="s">
        <v>2697</v>
      </c>
      <c r="K11" s="7" t="s">
        <v>790</v>
      </c>
      <c r="L11" s="7" t="s">
        <v>2699</v>
      </c>
      <c r="M11" s="7" t="s">
        <v>2750</v>
      </c>
    </row>
    <row r="12" customFormat="false" ht="34.5" hidden="false" customHeight="true" outlineLevel="0" collapsed="false">
      <c r="A12" s="7" t="s">
        <v>1178</v>
      </c>
      <c r="B12" s="7" t="s">
        <v>2751</v>
      </c>
      <c r="C12" s="7" t="s">
        <v>2752</v>
      </c>
      <c r="D12" s="7" t="s">
        <v>2753</v>
      </c>
      <c r="E12" s="7"/>
      <c r="F12" s="7" t="s">
        <v>91</v>
      </c>
      <c r="G12" s="7" t="s">
        <v>2725</v>
      </c>
      <c r="H12" s="7" t="s">
        <v>2733</v>
      </c>
      <c r="I12" s="7"/>
      <c r="J12" s="7" t="s">
        <v>2697</v>
      </c>
      <c r="K12" s="7" t="s">
        <v>2734</v>
      </c>
      <c r="L12" s="7" t="s">
        <v>2699</v>
      </c>
      <c r="M12" s="7" t="s">
        <v>2754</v>
      </c>
    </row>
    <row r="13" customFormat="false" ht="23.25" hidden="false" customHeight="true" outlineLevel="0" collapsed="false">
      <c r="A13" s="7" t="s">
        <v>2755</v>
      </c>
      <c r="B13" s="7" t="s">
        <v>2756</v>
      </c>
      <c r="C13" s="7" t="s">
        <v>2757</v>
      </c>
      <c r="D13" s="7" t="s">
        <v>2758</v>
      </c>
      <c r="E13" s="7"/>
      <c r="F13" s="7" t="s">
        <v>88</v>
      </c>
      <c r="G13" s="7" t="s">
        <v>2725</v>
      </c>
      <c r="H13" s="7" t="s">
        <v>2759</v>
      </c>
      <c r="I13" s="7" t="s">
        <v>2760</v>
      </c>
      <c r="J13" s="7" t="s">
        <v>2697</v>
      </c>
      <c r="K13" s="7" t="s">
        <v>885</v>
      </c>
      <c r="L13" s="7" t="s">
        <v>2699</v>
      </c>
      <c r="M13" s="7" t="s">
        <v>2761</v>
      </c>
    </row>
    <row r="14" customFormat="false" ht="34.5" hidden="false" customHeight="true" outlineLevel="0" collapsed="false">
      <c r="A14" s="7" t="s">
        <v>2762</v>
      </c>
      <c r="B14" s="7" t="s">
        <v>2763</v>
      </c>
      <c r="C14" s="7" t="s">
        <v>2764</v>
      </c>
      <c r="D14" s="7" t="s">
        <v>2765</v>
      </c>
      <c r="E14" s="7"/>
      <c r="F14" s="7" t="s">
        <v>85</v>
      </c>
      <c r="G14" s="7" t="s">
        <v>2695</v>
      </c>
      <c r="H14" s="7" t="s">
        <v>2766</v>
      </c>
      <c r="I14" s="7" t="s">
        <v>2767</v>
      </c>
      <c r="J14" s="7" t="s">
        <v>2697</v>
      </c>
      <c r="K14" s="7" t="s">
        <v>885</v>
      </c>
      <c r="L14" s="7" t="s">
        <v>2699</v>
      </c>
      <c r="M14" s="7" t="s">
        <v>2768</v>
      </c>
    </row>
    <row r="15" customFormat="false" ht="45.75" hidden="false" customHeight="true" outlineLevel="0" collapsed="false">
      <c r="A15" s="7" t="s">
        <v>894</v>
      </c>
      <c r="B15" s="7" t="s">
        <v>2769</v>
      </c>
      <c r="C15" s="7" t="s">
        <v>2770</v>
      </c>
      <c r="D15" s="7" t="s">
        <v>2771</v>
      </c>
      <c r="E15" s="7"/>
      <c r="F15" s="7" t="s">
        <v>88</v>
      </c>
      <c r="G15" s="7" t="s">
        <v>2725</v>
      </c>
      <c r="H15" s="7" t="s">
        <v>2772</v>
      </c>
      <c r="I15" s="7" t="s">
        <v>2773</v>
      </c>
      <c r="J15" s="7"/>
      <c r="K15" s="7" t="s">
        <v>889</v>
      </c>
      <c r="L15" s="7" t="s">
        <v>2774</v>
      </c>
      <c r="M15" s="7" t="s">
        <v>2775</v>
      </c>
    </row>
    <row r="16" customFormat="false" ht="45.75" hidden="false" customHeight="true" outlineLevel="0" collapsed="false">
      <c r="A16" s="7" t="s">
        <v>2776</v>
      </c>
      <c r="B16" s="7" t="s">
        <v>2777</v>
      </c>
      <c r="C16" s="7" t="s">
        <v>2778</v>
      </c>
      <c r="D16" s="7" t="s">
        <v>2779</v>
      </c>
      <c r="E16" s="7"/>
      <c r="F16" s="7" t="s">
        <v>88</v>
      </c>
      <c r="G16" s="7" t="s">
        <v>2725</v>
      </c>
      <c r="H16" s="7" t="s">
        <v>2780</v>
      </c>
      <c r="I16" s="7" t="s">
        <v>844</v>
      </c>
      <c r="J16" s="7" t="s">
        <v>2697</v>
      </c>
      <c r="K16" s="7" t="s">
        <v>2781</v>
      </c>
      <c r="L16" s="7" t="s">
        <v>2699</v>
      </c>
      <c r="M16" s="7" t="s">
        <v>2782</v>
      </c>
    </row>
    <row r="17" customFormat="false" ht="34.5" hidden="false" customHeight="true" outlineLevel="0" collapsed="false">
      <c r="A17" s="7" t="s">
        <v>2783</v>
      </c>
      <c r="B17" s="7" t="s">
        <v>2784</v>
      </c>
      <c r="C17" s="7" t="s">
        <v>2785</v>
      </c>
      <c r="D17" s="7" t="s">
        <v>2786</v>
      </c>
      <c r="E17" s="7"/>
      <c r="F17" s="7" t="s">
        <v>88</v>
      </c>
      <c r="G17" s="7" t="s">
        <v>2725</v>
      </c>
      <c r="H17" s="7" t="s">
        <v>2787</v>
      </c>
      <c r="I17" s="7" t="s">
        <v>2788</v>
      </c>
      <c r="J17" s="7" t="s">
        <v>2697</v>
      </c>
      <c r="K17" s="7" t="s">
        <v>869</v>
      </c>
      <c r="L17" s="7" t="s">
        <v>2699</v>
      </c>
      <c r="M17" s="7" t="s">
        <v>2789</v>
      </c>
    </row>
    <row r="18" customFormat="false" ht="34.5" hidden="false" customHeight="true" outlineLevel="0" collapsed="false">
      <c r="A18" s="7" t="s">
        <v>2790</v>
      </c>
      <c r="B18" s="7" t="s">
        <v>2791</v>
      </c>
      <c r="C18" s="7" t="s">
        <v>2792</v>
      </c>
      <c r="D18" s="7" t="s">
        <v>2793</v>
      </c>
      <c r="E18" s="7"/>
      <c r="F18" s="7" t="s">
        <v>85</v>
      </c>
      <c r="G18" s="7" t="s">
        <v>2695</v>
      </c>
      <c r="H18" s="7" t="s">
        <v>2766</v>
      </c>
      <c r="I18" s="7" t="s">
        <v>2794</v>
      </c>
      <c r="J18" s="7" t="s">
        <v>2697</v>
      </c>
      <c r="K18" s="7" t="s">
        <v>869</v>
      </c>
      <c r="L18" s="7" t="s">
        <v>2699</v>
      </c>
      <c r="M18" s="7" t="s">
        <v>2795</v>
      </c>
    </row>
    <row r="19" customFormat="false" ht="34.5" hidden="false" customHeight="true" outlineLevel="0" collapsed="false">
      <c r="A19" s="7" t="s">
        <v>2796</v>
      </c>
      <c r="B19" s="7" t="s">
        <v>2797</v>
      </c>
      <c r="C19" s="7" t="s">
        <v>2798</v>
      </c>
      <c r="D19" s="7" t="s">
        <v>2799</v>
      </c>
      <c r="E19" s="7"/>
      <c r="F19" s="7" t="s">
        <v>82</v>
      </c>
      <c r="G19" s="7" t="s">
        <v>2695</v>
      </c>
      <c r="H19" s="7" t="s">
        <v>2800</v>
      </c>
      <c r="I19" s="7" t="s">
        <v>2801</v>
      </c>
      <c r="J19" s="7" t="s">
        <v>2697</v>
      </c>
      <c r="K19" s="7" t="s">
        <v>831</v>
      </c>
      <c r="L19" s="7" t="s">
        <v>2699</v>
      </c>
      <c r="M19" s="7" t="s">
        <v>2802</v>
      </c>
    </row>
    <row r="20" customFormat="false" ht="45.75" hidden="false" customHeight="true" outlineLevel="0" collapsed="false">
      <c r="A20" s="7" t="s">
        <v>913</v>
      </c>
      <c r="B20" s="7" t="s">
        <v>2803</v>
      </c>
      <c r="C20" s="7" t="s">
        <v>2804</v>
      </c>
      <c r="D20" s="7" t="s">
        <v>2805</v>
      </c>
      <c r="E20" s="7"/>
      <c r="F20" s="7" t="s">
        <v>88</v>
      </c>
      <c r="G20" s="7" t="s">
        <v>2725</v>
      </c>
      <c r="H20" s="7" t="s">
        <v>2806</v>
      </c>
      <c r="I20" s="7" t="s">
        <v>910</v>
      </c>
      <c r="J20" s="7" t="s">
        <v>2697</v>
      </c>
      <c r="K20" s="7" t="s">
        <v>2807</v>
      </c>
      <c r="L20" s="7" t="s">
        <v>2699</v>
      </c>
      <c r="M20" s="7" t="s">
        <v>2808</v>
      </c>
    </row>
    <row r="21" customFormat="false" ht="23.25" hidden="false" customHeight="true" outlineLevel="0" collapsed="false">
      <c r="A21" s="7" t="s">
        <v>2338</v>
      </c>
      <c r="B21" s="7" t="s">
        <v>2809</v>
      </c>
      <c r="C21" s="7" t="s">
        <v>2810</v>
      </c>
      <c r="D21" s="7" t="s">
        <v>2811</v>
      </c>
      <c r="E21" s="7"/>
      <c r="F21" s="7" t="s">
        <v>88</v>
      </c>
      <c r="G21" s="7" t="s">
        <v>2725</v>
      </c>
      <c r="H21" s="7" t="s">
        <v>2812</v>
      </c>
      <c r="I21" s="7" t="s">
        <v>920</v>
      </c>
      <c r="J21" s="7"/>
      <c r="K21" s="7" t="s">
        <v>919</v>
      </c>
      <c r="L21" s="7" t="s">
        <v>2699</v>
      </c>
      <c r="M21" s="7" t="s">
        <v>2813</v>
      </c>
    </row>
    <row r="22" customFormat="false" ht="34.5" hidden="false" customHeight="true" outlineLevel="0" collapsed="false">
      <c r="A22" s="7" t="s">
        <v>854</v>
      </c>
      <c r="B22" s="7" t="s">
        <v>2814</v>
      </c>
      <c r="C22" s="7" t="s">
        <v>2815</v>
      </c>
      <c r="D22" s="7" t="s">
        <v>2816</v>
      </c>
      <c r="E22" s="7"/>
      <c r="F22" s="7" t="s">
        <v>82</v>
      </c>
      <c r="G22" s="7" t="s">
        <v>2695</v>
      </c>
      <c r="H22" s="7" t="s">
        <v>2817</v>
      </c>
      <c r="I22" s="7" t="s">
        <v>2818</v>
      </c>
      <c r="J22" s="7" t="s">
        <v>2697</v>
      </c>
      <c r="K22" s="7" t="s">
        <v>849</v>
      </c>
      <c r="L22" s="7" t="s">
        <v>2699</v>
      </c>
      <c r="M22" s="7" t="s">
        <v>2819</v>
      </c>
    </row>
    <row r="23" customFormat="false" ht="34.5" hidden="false" customHeight="true" outlineLevel="0" collapsed="false">
      <c r="A23" s="7" t="s">
        <v>826</v>
      </c>
      <c r="B23" s="7" t="s">
        <v>2820</v>
      </c>
      <c r="C23" s="7" t="s">
        <v>2821</v>
      </c>
      <c r="D23" s="7" t="s">
        <v>2822</v>
      </c>
      <c r="E23" s="7"/>
      <c r="F23" s="7" t="s">
        <v>82</v>
      </c>
      <c r="G23" s="7" t="s">
        <v>2695</v>
      </c>
      <c r="H23" s="7" t="s">
        <v>2823</v>
      </c>
      <c r="I23" s="7" t="s">
        <v>2824</v>
      </c>
      <c r="J23" s="7" t="s">
        <v>2697</v>
      </c>
      <c r="K23" s="7" t="s">
        <v>821</v>
      </c>
      <c r="L23" s="7" t="s">
        <v>2699</v>
      </c>
      <c r="M23" s="7" t="s">
        <v>2825</v>
      </c>
    </row>
    <row r="24" customFormat="false" ht="57" hidden="false" customHeight="true" outlineLevel="0" collapsed="false">
      <c r="A24" s="7" t="s">
        <v>2826</v>
      </c>
      <c r="B24" s="7" t="s">
        <v>2827</v>
      </c>
      <c r="C24" s="7" t="s">
        <v>2828</v>
      </c>
      <c r="D24" s="7" t="s">
        <v>2829</v>
      </c>
      <c r="E24" s="7"/>
      <c r="F24" s="7" t="s">
        <v>82</v>
      </c>
      <c r="G24" s="7" t="s">
        <v>2695</v>
      </c>
      <c r="H24" s="7" t="s">
        <v>2830</v>
      </c>
      <c r="I24" s="7" t="s">
        <v>2831</v>
      </c>
      <c r="J24" s="7" t="s">
        <v>2697</v>
      </c>
      <c r="K24" s="7" t="s">
        <v>758</v>
      </c>
      <c r="L24" s="7" t="s">
        <v>2832</v>
      </c>
      <c r="M24" s="7" t="s">
        <v>2833</v>
      </c>
    </row>
    <row r="25" customFormat="false" ht="34.5" hidden="false" customHeight="true" outlineLevel="0" collapsed="false">
      <c r="A25" s="7" t="s">
        <v>810</v>
      </c>
      <c r="B25" s="7" t="s">
        <v>2834</v>
      </c>
      <c r="C25" s="7" t="s">
        <v>2835</v>
      </c>
      <c r="D25" s="7" t="s">
        <v>2836</v>
      </c>
      <c r="E25" s="7"/>
      <c r="F25" s="7" t="s">
        <v>88</v>
      </c>
      <c r="G25" s="7" t="s">
        <v>2725</v>
      </c>
      <c r="H25" s="7" t="s">
        <v>2837</v>
      </c>
      <c r="I25" s="7" t="s">
        <v>807</v>
      </c>
      <c r="J25" s="7" t="s">
        <v>2697</v>
      </c>
      <c r="K25" s="7" t="s">
        <v>2838</v>
      </c>
      <c r="L25" s="7" t="s">
        <v>2839</v>
      </c>
      <c r="M25" s="7" t="s">
        <v>2840</v>
      </c>
    </row>
    <row r="26" customFormat="false" ht="45.75" hidden="false" customHeight="true" outlineLevel="0" collapsed="false">
      <c r="A26" s="7" t="s">
        <v>862</v>
      </c>
      <c r="B26" s="7" t="s">
        <v>2841</v>
      </c>
      <c r="C26" s="7" t="s">
        <v>2842</v>
      </c>
      <c r="D26" s="7" t="s">
        <v>2843</v>
      </c>
      <c r="E26" s="7"/>
      <c r="F26" s="7" t="s">
        <v>82</v>
      </c>
      <c r="G26" s="7" t="s">
        <v>2695</v>
      </c>
      <c r="H26" s="7" t="s">
        <v>2844</v>
      </c>
      <c r="I26" s="7" t="s">
        <v>858</v>
      </c>
      <c r="J26" s="7" t="s">
        <v>2697</v>
      </c>
      <c r="K26" s="7" t="s">
        <v>857</v>
      </c>
      <c r="L26" s="7" t="s">
        <v>2699</v>
      </c>
      <c r="M26" s="7" t="s">
        <v>2845</v>
      </c>
    </row>
    <row r="27" customFormat="false" ht="34.5" hidden="false" customHeight="true" outlineLevel="0" collapsed="false">
      <c r="A27" s="7" t="s">
        <v>2846</v>
      </c>
      <c r="B27" s="7" t="s">
        <v>2847</v>
      </c>
      <c r="C27" s="7" t="s">
        <v>2848</v>
      </c>
      <c r="D27" s="7" t="s">
        <v>2849</v>
      </c>
      <c r="E27" s="7"/>
      <c r="F27" s="7" t="s">
        <v>88</v>
      </c>
      <c r="G27" s="7" t="s">
        <v>2725</v>
      </c>
      <c r="H27" s="7" t="s">
        <v>2850</v>
      </c>
      <c r="I27" s="7" t="s">
        <v>2851</v>
      </c>
      <c r="J27" s="7"/>
      <c r="K27" s="7" t="s">
        <v>782</v>
      </c>
      <c r="L27" s="7" t="s">
        <v>2699</v>
      </c>
      <c r="M27" s="7" t="s">
        <v>2852</v>
      </c>
    </row>
    <row r="28" customFormat="false" ht="57" hidden="false" customHeight="true" outlineLevel="0" collapsed="false">
      <c r="A28" s="7" t="s">
        <v>2853</v>
      </c>
      <c r="B28" s="7" t="s">
        <v>2854</v>
      </c>
      <c r="C28" s="7" t="s">
        <v>2855</v>
      </c>
      <c r="D28" s="7" t="s">
        <v>2856</v>
      </c>
      <c r="E28" s="7"/>
      <c r="F28" s="7" t="s">
        <v>91</v>
      </c>
      <c r="G28" s="7" t="s">
        <v>2725</v>
      </c>
      <c r="H28" s="7" t="s">
        <v>2733</v>
      </c>
      <c r="I28" s="7"/>
      <c r="J28" s="7" t="s">
        <v>2697</v>
      </c>
      <c r="K28" s="7" t="s">
        <v>2734</v>
      </c>
      <c r="L28" s="7" t="s">
        <v>2699</v>
      </c>
      <c r="M28" s="7" t="s">
        <v>2857</v>
      </c>
    </row>
    <row r="29" customFormat="false" ht="23.25" hidden="false" customHeight="true" outlineLevel="0" collapsed="false">
      <c r="A29" s="7" t="s">
        <v>2858</v>
      </c>
      <c r="B29" s="7" t="s">
        <v>2859</v>
      </c>
      <c r="C29" s="7" t="s">
        <v>2860</v>
      </c>
      <c r="D29" s="7" t="s">
        <v>2861</v>
      </c>
      <c r="E29" s="7"/>
      <c r="F29" s="7" t="s">
        <v>88</v>
      </c>
      <c r="G29" s="7" t="s">
        <v>2725</v>
      </c>
      <c r="H29" s="7" t="s">
        <v>2862</v>
      </c>
      <c r="I29" s="7" t="s">
        <v>2863</v>
      </c>
      <c r="J29" s="7" t="s">
        <v>2697</v>
      </c>
      <c r="K29" s="7" t="s">
        <v>2864</v>
      </c>
      <c r="L29" s="7" t="s">
        <v>2699</v>
      </c>
      <c r="M29" s="7" t="s">
        <v>2865</v>
      </c>
    </row>
    <row r="30" customFormat="false" ht="34.5" hidden="false" customHeight="true" outlineLevel="0" collapsed="false">
      <c r="A30" s="7" t="s">
        <v>2866</v>
      </c>
      <c r="B30" s="7" t="s">
        <v>2867</v>
      </c>
      <c r="C30" s="7" t="s">
        <v>2868</v>
      </c>
      <c r="D30" s="7" t="s">
        <v>2869</v>
      </c>
      <c r="E30" s="7"/>
      <c r="F30" s="7" t="s">
        <v>88</v>
      </c>
      <c r="G30" s="7" t="s">
        <v>2725</v>
      </c>
      <c r="H30" s="7" t="s">
        <v>2806</v>
      </c>
      <c r="I30" s="7" t="s">
        <v>2870</v>
      </c>
      <c r="J30" s="7"/>
      <c r="K30" s="7" t="s">
        <v>2864</v>
      </c>
      <c r="L30" s="7" t="s">
        <v>2699</v>
      </c>
      <c r="M30" s="7" t="s">
        <v>2871</v>
      </c>
    </row>
    <row r="31" customFormat="false" ht="23.25" hidden="false" customHeight="true" outlineLevel="0" collapsed="false">
      <c r="A31" s="7" t="s">
        <v>2872</v>
      </c>
      <c r="B31" s="7" t="s">
        <v>2873</v>
      </c>
      <c r="C31" s="7" t="s">
        <v>2874</v>
      </c>
      <c r="D31" s="7" t="s">
        <v>2875</v>
      </c>
      <c r="E31" s="7"/>
      <c r="F31" s="7" t="s">
        <v>88</v>
      </c>
      <c r="G31" s="7" t="s">
        <v>2725</v>
      </c>
      <c r="H31" s="7" t="s">
        <v>2876</v>
      </c>
      <c r="I31" s="7" t="s">
        <v>2877</v>
      </c>
      <c r="J31" s="7"/>
      <c r="K31" s="7" t="s">
        <v>2878</v>
      </c>
      <c r="L31" s="7" t="s">
        <v>2699</v>
      </c>
      <c r="M31" s="7" t="s">
        <v>2879</v>
      </c>
    </row>
    <row r="32" customFormat="false" ht="34.5" hidden="false" customHeight="true" outlineLevel="0" collapsed="false">
      <c r="A32" s="7" t="s">
        <v>2880</v>
      </c>
      <c r="B32" s="7" t="s">
        <v>2881</v>
      </c>
      <c r="C32" s="7" t="s">
        <v>2882</v>
      </c>
      <c r="D32" s="7" t="s">
        <v>2883</v>
      </c>
      <c r="E32" s="7"/>
      <c r="F32" s="7" t="s">
        <v>88</v>
      </c>
      <c r="G32" s="7" t="s">
        <v>2725</v>
      </c>
      <c r="H32" s="7" t="s">
        <v>2884</v>
      </c>
      <c r="I32" s="7" t="s">
        <v>2885</v>
      </c>
      <c r="J32" s="7" t="s">
        <v>2697</v>
      </c>
      <c r="K32" s="7" t="s">
        <v>919</v>
      </c>
      <c r="L32" s="7" t="s">
        <v>2699</v>
      </c>
      <c r="M32" s="7" t="s">
        <v>2886</v>
      </c>
    </row>
    <row r="33" customFormat="false" ht="34.5" hidden="false" customHeight="true" outlineLevel="0" collapsed="false">
      <c r="A33" s="7" t="s">
        <v>2324</v>
      </c>
      <c r="B33" s="7" t="s">
        <v>2887</v>
      </c>
      <c r="C33" s="7" t="s">
        <v>2888</v>
      </c>
      <c r="D33" s="7" t="s">
        <v>2889</v>
      </c>
      <c r="E33" s="7"/>
      <c r="F33" s="7" t="s">
        <v>88</v>
      </c>
      <c r="G33" s="7" t="s">
        <v>2725</v>
      </c>
      <c r="H33" s="7" t="s">
        <v>2890</v>
      </c>
      <c r="I33" s="7" t="s">
        <v>2891</v>
      </c>
      <c r="J33" s="7" t="s">
        <v>2697</v>
      </c>
      <c r="K33" s="7" t="s">
        <v>2892</v>
      </c>
      <c r="L33" s="7" t="s">
        <v>2893</v>
      </c>
      <c r="M33" s="7" t="s">
        <v>2894</v>
      </c>
    </row>
    <row r="34" customFormat="false" ht="45.75" hidden="false" customHeight="true" outlineLevel="0" collapsed="false">
      <c r="A34" s="7" t="s">
        <v>2895</v>
      </c>
      <c r="B34" s="7" t="s">
        <v>2896</v>
      </c>
      <c r="C34" s="7" t="s">
        <v>2897</v>
      </c>
      <c r="D34" s="7" t="s">
        <v>2898</v>
      </c>
      <c r="E34" s="7"/>
      <c r="F34" s="7" t="s">
        <v>88</v>
      </c>
      <c r="G34" s="7" t="s">
        <v>2725</v>
      </c>
      <c r="H34" s="7" t="s">
        <v>2899</v>
      </c>
      <c r="I34" s="7" t="s">
        <v>2900</v>
      </c>
      <c r="J34" s="7" t="s">
        <v>2697</v>
      </c>
      <c r="K34" s="7" t="s">
        <v>2901</v>
      </c>
      <c r="L34" s="7" t="s">
        <v>2699</v>
      </c>
      <c r="M34" s="7" t="s">
        <v>2902</v>
      </c>
    </row>
    <row r="35" customFormat="false" ht="23.25" hidden="false" customHeight="true" outlineLevel="0" collapsed="false">
      <c r="A35" s="7" t="s">
        <v>2903</v>
      </c>
      <c r="B35" s="7" t="s">
        <v>2904</v>
      </c>
      <c r="C35" s="7" t="s">
        <v>2905</v>
      </c>
      <c r="D35" s="7" t="s">
        <v>2906</v>
      </c>
      <c r="E35" s="7"/>
      <c r="F35" s="7" t="s">
        <v>88</v>
      </c>
      <c r="G35" s="7" t="s">
        <v>2725</v>
      </c>
      <c r="H35" s="7" t="s">
        <v>2907</v>
      </c>
      <c r="I35" s="7" t="s">
        <v>2908</v>
      </c>
      <c r="J35" s="7" t="s">
        <v>2697</v>
      </c>
      <c r="K35" s="7" t="s">
        <v>2892</v>
      </c>
      <c r="L35" s="7" t="s">
        <v>2893</v>
      </c>
      <c r="M35" s="7" t="s">
        <v>2909</v>
      </c>
    </row>
    <row r="36" customFormat="false" ht="23.25" hidden="false" customHeight="true" outlineLevel="0" collapsed="false">
      <c r="A36" s="7" t="s">
        <v>2910</v>
      </c>
      <c r="B36" s="7" t="s">
        <v>2911</v>
      </c>
      <c r="C36" s="7" t="s">
        <v>2912</v>
      </c>
      <c r="D36" s="7" t="s">
        <v>2913</v>
      </c>
      <c r="E36" s="7"/>
      <c r="F36" s="7" t="s">
        <v>88</v>
      </c>
      <c r="G36" s="7" t="s">
        <v>2725</v>
      </c>
      <c r="H36" s="7" t="s">
        <v>2914</v>
      </c>
      <c r="I36" s="7" t="s">
        <v>2915</v>
      </c>
      <c r="J36" s="7" t="s">
        <v>2697</v>
      </c>
      <c r="K36" s="7" t="s">
        <v>2916</v>
      </c>
      <c r="L36" s="7" t="s">
        <v>2893</v>
      </c>
      <c r="M36" s="7" t="s">
        <v>2917</v>
      </c>
    </row>
    <row r="37" customFormat="false" ht="57" hidden="false" customHeight="true" outlineLevel="0" collapsed="false">
      <c r="A37" s="7" t="s">
        <v>2918</v>
      </c>
      <c r="B37" s="7" t="s">
        <v>2919</v>
      </c>
      <c r="C37" s="7" t="s">
        <v>2920</v>
      </c>
      <c r="D37" s="7" t="s">
        <v>2921</v>
      </c>
      <c r="E37" s="7"/>
      <c r="F37" s="7" t="s">
        <v>88</v>
      </c>
      <c r="G37" s="7" t="s">
        <v>2725</v>
      </c>
      <c r="H37" s="7" t="s">
        <v>2922</v>
      </c>
      <c r="I37" s="7" t="s">
        <v>2923</v>
      </c>
      <c r="J37" s="7" t="s">
        <v>2697</v>
      </c>
      <c r="K37" s="7" t="s">
        <v>2924</v>
      </c>
      <c r="L37" s="7" t="s">
        <v>2699</v>
      </c>
      <c r="M37" s="7" t="s">
        <v>2925</v>
      </c>
    </row>
    <row r="38" customFormat="false" ht="23.25" hidden="false" customHeight="true" outlineLevel="0" collapsed="false">
      <c r="A38" s="7" t="s">
        <v>2926</v>
      </c>
      <c r="B38" s="7" t="s">
        <v>2927</v>
      </c>
      <c r="C38" s="7" t="s">
        <v>2928</v>
      </c>
      <c r="D38" s="7" t="s">
        <v>2929</v>
      </c>
      <c r="E38" s="7"/>
      <c r="F38" s="7" t="s">
        <v>88</v>
      </c>
      <c r="G38" s="7" t="s">
        <v>2725</v>
      </c>
      <c r="H38" s="7" t="s">
        <v>2930</v>
      </c>
      <c r="I38" s="7" t="s">
        <v>2931</v>
      </c>
      <c r="J38" s="7"/>
      <c r="K38" s="7" t="s">
        <v>398</v>
      </c>
      <c r="L38" s="7" t="s">
        <v>2699</v>
      </c>
      <c r="M38" s="7" t="s">
        <v>2932</v>
      </c>
    </row>
    <row r="39" customFormat="false" ht="45.75" hidden="false" customHeight="true" outlineLevel="0" collapsed="false">
      <c r="A39" s="7" t="s">
        <v>1088</v>
      </c>
      <c r="B39" s="7" t="s">
        <v>2933</v>
      </c>
      <c r="C39" s="7" t="s">
        <v>2934</v>
      </c>
      <c r="D39" s="7" t="s">
        <v>2935</v>
      </c>
      <c r="E39" s="7"/>
      <c r="F39" s="7" t="s">
        <v>85</v>
      </c>
      <c r="G39" s="7" t="s">
        <v>2695</v>
      </c>
      <c r="H39" s="7" t="s">
        <v>2766</v>
      </c>
      <c r="I39" s="7" t="s">
        <v>2936</v>
      </c>
      <c r="J39" s="7" t="s">
        <v>2697</v>
      </c>
      <c r="K39" s="7" t="s">
        <v>589</v>
      </c>
      <c r="L39" s="7" t="s">
        <v>2699</v>
      </c>
      <c r="M39" s="7" t="s">
        <v>2937</v>
      </c>
    </row>
    <row r="40" customFormat="false" ht="34.5" hidden="false" customHeight="true" outlineLevel="0" collapsed="false">
      <c r="A40" s="7" t="s">
        <v>1092</v>
      </c>
      <c r="B40" s="7" t="s">
        <v>2938</v>
      </c>
      <c r="C40" s="7" t="s">
        <v>2939</v>
      </c>
      <c r="D40" s="7" t="s">
        <v>2940</v>
      </c>
      <c r="E40" s="7"/>
      <c r="F40" s="7" t="s">
        <v>85</v>
      </c>
      <c r="G40" s="7" t="s">
        <v>2695</v>
      </c>
      <c r="H40" s="7" t="s">
        <v>2766</v>
      </c>
      <c r="I40" s="7" t="s">
        <v>1090</v>
      </c>
      <c r="J40" s="7" t="s">
        <v>2697</v>
      </c>
      <c r="K40" s="7" t="s">
        <v>196</v>
      </c>
      <c r="L40" s="7" t="s">
        <v>2699</v>
      </c>
      <c r="M40" s="7" t="s">
        <v>2941</v>
      </c>
    </row>
    <row r="41" customFormat="false" ht="34.5" hidden="false" customHeight="true" outlineLevel="0" collapsed="false">
      <c r="A41" s="7" t="s">
        <v>2942</v>
      </c>
      <c r="B41" s="7" t="s">
        <v>2943</v>
      </c>
      <c r="C41" s="7" t="s">
        <v>2944</v>
      </c>
      <c r="D41" s="7" t="s">
        <v>2945</v>
      </c>
      <c r="E41" s="7"/>
      <c r="F41" s="7" t="s">
        <v>88</v>
      </c>
      <c r="G41" s="7" t="s">
        <v>2725</v>
      </c>
      <c r="H41" s="7" t="s">
        <v>2876</v>
      </c>
      <c r="I41" s="7" t="s">
        <v>2946</v>
      </c>
      <c r="J41" s="7"/>
      <c r="K41" s="7" t="s">
        <v>575</v>
      </c>
      <c r="L41" s="7" t="s">
        <v>2699</v>
      </c>
      <c r="M41" s="7" t="s">
        <v>2947</v>
      </c>
    </row>
    <row r="42" customFormat="false" ht="34.5" hidden="false" customHeight="true" outlineLevel="0" collapsed="false">
      <c r="A42" s="7" t="s">
        <v>2948</v>
      </c>
      <c r="B42" s="7" t="s">
        <v>2949</v>
      </c>
      <c r="C42" s="7" t="s">
        <v>2950</v>
      </c>
      <c r="D42" s="7" t="s">
        <v>2951</v>
      </c>
      <c r="E42" s="7"/>
      <c r="F42" s="7" t="s">
        <v>88</v>
      </c>
      <c r="G42" s="7" t="s">
        <v>2725</v>
      </c>
      <c r="H42" s="7" t="s">
        <v>2952</v>
      </c>
      <c r="I42" s="7" t="s">
        <v>1110</v>
      </c>
      <c r="J42" s="7"/>
      <c r="K42" s="7" t="s">
        <v>610</v>
      </c>
      <c r="L42" s="7" t="s">
        <v>2699</v>
      </c>
      <c r="M42" s="7" t="s">
        <v>2953</v>
      </c>
    </row>
    <row r="43" customFormat="false" ht="45.75" hidden="false" customHeight="true" outlineLevel="0" collapsed="false">
      <c r="A43" s="7" t="s">
        <v>2954</v>
      </c>
      <c r="B43" s="7" t="s">
        <v>2955</v>
      </c>
      <c r="C43" s="7" t="s">
        <v>2956</v>
      </c>
      <c r="D43" s="7" t="s">
        <v>2957</v>
      </c>
      <c r="E43" s="7"/>
      <c r="F43" s="7" t="s">
        <v>88</v>
      </c>
      <c r="G43" s="7" t="s">
        <v>2725</v>
      </c>
      <c r="H43" s="7" t="s">
        <v>2958</v>
      </c>
      <c r="I43" s="7" t="s">
        <v>2959</v>
      </c>
      <c r="J43" s="7" t="s">
        <v>2697</v>
      </c>
      <c r="K43" s="7" t="s">
        <v>2960</v>
      </c>
      <c r="L43" s="7" t="s">
        <v>2699</v>
      </c>
      <c r="M43" s="7" t="s">
        <v>2961</v>
      </c>
    </row>
    <row r="44" customFormat="false" ht="45.75" hidden="false" customHeight="true" outlineLevel="0" collapsed="false">
      <c r="A44" s="7" t="s">
        <v>2333</v>
      </c>
      <c r="B44" s="7" t="s">
        <v>2962</v>
      </c>
      <c r="C44" s="7" t="s">
        <v>2963</v>
      </c>
      <c r="D44" s="7" t="s">
        <v>2964</v>
      </c>
      <c r="E44" s="7"/>
      <c r="F44" s="7" t="s">
        <v>88</v>
      </c>
      <c r="G44" s="7" t="s">
        <v>2725</v>
      </c>
      <c r="H44" s="7" t="s">
        <v>2965</v>
      </c>
      <c r="I44" s="7" t="s">
        <v>2966</v>
      </c>
      <c r="J44" s="7" t="s">
        <v>2697</v>
      </c>
      <c r="K44" s="7" t="s">
        <v>2967</v>
      </c>
      <c r="L44" s="7" t="s">
        <v>2699</v>
      </c>
      <c r="M44" s="7" t="s">
        <v>2968</v>
      </c>
    </row>
    <row r="45" customFormat="false" ht="23.25" hidden="false" customHeight="true" outlineLevel="0" collapsed="false">
      <c r="A45" s="7" t="s">
        <v>2969</v>
      </c>
      <c r="B45" s="7" t="s">
        <v>2970</v>
      </c>
      <c r="C45" s="7" t="s">
        <v>2971</v>
      </c>
      <c r="D45" s="7" t="s">
        <v>2972</v>
      </c>
      <c r="E45" s="7"/>
      <c r="F45" s="7" t="s">
        <v>88</v>
      </c>
      <c r="G45" s="7" t="s">
        <v>2725</v>
      </c>
      <c r="H45" s="7" t="s">
        <v>2806</v>
      </c>
      <c r="I45" s="7" t="s">
        <v>1396</v>
      </c>
      <c r="J45" s="7"/>
      <c r="K45" s="7" t="s">
        <v>535</v>
      </c>
      <c r="L45" s="7" t="s">
        <v>2699</v>
      </c>
      <c r="M45" s="7" t="s">
        <v>2973</v>
      </c>
    </row>
    <row r="46" customFormat="false" ht="34.5" hidden="false" customHeight="true" outlineLevel="0" collapsed="false">
      <c r="A46" s="7" t="s">
        <v>2974</v>
      </c>
      <c r="B46" s="7" t="s">
        <v>2975</v>
      </c>
      <c r="C46" s="7" t="s">
        <v>2976</v>
      </c>
      <c r="D46" s="7" t="s">
        <v>2977</v>
      </c>
      <c r="E46" s="7"/>
      <c r="F46" s="7" t="s">
        <v>88</v>
      </c>
      <c r="G46" s="7" t="s">
        <v>2725</v>
      </c>
      <c r="H46" s="7" t="s">
        <v>2978</v>
      </c>
      <c r="I46" s="7" t="s">
        <v>1403</v>
      </c>
      <c r="J46" s="7"/>
      <c r="K46" s="7" t="s">
        <v>654</v>
      </c>
      <c r="L46" s="7" t="s">
        <v>2699</v>
      </c>
      <c r="M46" s="7"/>
    </row>
    <row r="47" customFormat="false" ht="23.25" hidden="false" customHeight="true" outlineLevel="0" collapsed="false">
      <c r="A47" s="7" t="s">
        <v>2979</v>
      </c>
      <c r="B47" s="7" t="s">
        <v>2980</v>
      </c>
      <c r="C47" s="7" t="s">
        <v>2981</v>
      </c>
      <c r="D47" s="7" t="s">
        <v>2982</v>
      </c>
      <c r="E47" s="7"/>
      <c r="F47" s="7" t="s">
        <v>88</v>
      </c>
      <c r="G47" s="7" t="s">
        <v>2725</v>
      </c>
      <c r="H47" s="7" t="s">
        <v>2983</v>
      </c>
      <c r="I47" s="7" t="s">
        <v>2984</v>
      </c>
      <c r="J47" s="7"/>
      <c r="K47" s="7" t="s">
        <v>486</v>
      </c>
      <c r="L47" s="7" t="s">
        <v>2699</v>
      </c>
      <c r="M47" s="7" t="s">
        <v>2985</v>
      </c>
    </row>
    <row r="48" customFormat="false" ht="34.5" hidden="false" customHeight="true" outlineLevel="0" collapsed="false">
      <c r="A48" s="7" t="s">
        <v>1416</v>
      </c>
      <c r="B48" s="7" t="s">
        <v>2986</v>
      </c>
      <c r="C48" s="7" t="s">
        <v>2987</v>
      </c>
      <c r="D48" s="7" t="s">
        <v>2988</v>
      </c>
      <c r="E48" s="7"/>
      <c r="F48" s="7" t="s">
        <v>88</v>
      </c>
      <c r="G48" s="7" t="s">
        <v>2725</v>
      </c>
      <c r="H48" s="7" t="s">
        <v>2989</v>
      </c>
      <c r="I48" s="7" t="s">
        <v>1414</v>
      </c>
      <c r="J48" s="7"/>
      <c r="K48" s="7" t="s">
        <v>650</v>
      </c>
      <c r="L48" s="7" t="s">
        <v>2699</v>
      </c>
      <c r="M48" s="7" t="s">
        <v>2990</v>
      </c>
    </row>
    <row r="49" customFormat="false" ht="45.75" hidden="false" customHeight="true" outlineLevel="0" collapsed="false">
      <c r="A49" s="7" t="s">
        <v>1310</v>
      </c>
      <c r="B49" s="7" t="s">
        <v>2991</v>
      </c>
      <c r="C49" s="7" t="s">
        <v>2992</v>
      </c>
      <c r="D49" s="7" t="s">
        <v>2993</v>
      </c>
      <c r="E49" s="7"/>
      <c r="F49" s="7" t="s">
        <v>82</v>
      </c>
      <c r="G49" s="7" t="s">
        <v>2695</v>
      </c>
      <c r="H49" s="7" t="s">
        <v>2994</v>
      </c>
      <c r="I49" s="7" t="s">
        <v>1308</v>
      </c>
      <c r="J49" s="7" t="s">
        <v>2697</v>
      </c>
      <c r="K49" s="7" t="s">
        <v>2995</v>
      </c>
      <c r="L49" s="7" t="s">
        <v>2832</v>
      </c>
      <c r="M49" s="7" t="s">
        <v>2996</v>
      </c>
    </row>
    <row r="50" customFormat="false" ht="34.5" hidden="false" customHeight="true" outlineLevel="0" collapsed="false">
      <c r="A50" s="7" t="s">
        <v>2997</v>
      </c>
      <c r="B50" s="7" t="s">
        <v>2998</v>
      </c>
      <c r="C50" s="7" t="s">
        <v>2999</v>
      </c>
      <c r="D50" s="7" t="s">
        <v>3000</v>
      </c>
      <c r="E50" s="7"/>
      <c r="F50" s="7" t="s">
        <v>88</v>
      </c>
      <c r="G50" s="7" t="s">
        <v>2725</v>
      </c>
      <c r="H50" s="7" t="s">
        <v>3001</v>
      </c>
      <c r="I50" s="7" t="s">
        <v>3002</v>
      </c>
      <c r="J50" s="7" t="s">
        <v>2697</v>
      </c>
      <c r="K50" s="7" t="s">
        <v>3003</v>
      </c>
      <c r="L50" s="7" t="s">
        <v>2742</v>
      </c>
      <c r="M50" s="7" t="s">
        <v>3004</v>
      </c>
    </row>
    <row r="51" customFormat="false" ht="45.75" hidden="false" customHeight="true" outlineLevel="0" collapsed="false">
      <c r="A51" s="7" t="s">
        <v>3005</v>
      </c>
      <c r="B51" s="7" t="s">
        <v>3006</v>
      </c>
      <c r="C51" s="7" t="s">
        <v>3007</v>
      </c>
      <c r="D51" s="7" t="s">
        <v>3008</v>
      </c>
      <c r="E51" s="7"/>
      <c r="F51" s="7" t="s">
        <v>88</v>
      </c>
      <c r="G51" s="7" t="s">
        <v>2725</v>
      </c>
      <c r="H51" s="7" t="s">
        <v>3009</v>
      </c>
      <c r="I51" s="7" t="s">
        <v>3010</v>
      </c>
      <c r="J51" s="7" t="s">
        <v>2697</v>
      </c>
      <c r="K51" s="7" t="s">
        <v>3003</v>
      </c>
      <c r="L51" s="7" t="s">
        <v>2832</v>
      </c>
      <c r="M51" s="7" t="s">
        <v>3011</v>
      </c>
    </row>
    <row r="52" customFormat="false" ht="34.5" hidden="false" customHeight="true" outlineLevel="0" collapsed="false">
      <c r="A52" s="7" t="s">
        <v>3012</v>
      </c>
      <c r="B52" s="7" t="s">
        <v>3013</v>
      </c>
      <c r="C52" s="7" t="s">
        <v>3014</v>
      </c>
      <c r="D52" s="7" t="s">
        <v>3015</v>
      </c>
      <c r="E52" s="7"/>
      <c r="F52" s="7" t="s">
        <v>88</v>
      </c>
      <c r="G52" s="7" t="s">
        <v>2725</v>
      </c>
      <c r="H52" s="7" t="s">
        <v>3016</v>
      </c>
      <c r="I52" s="7" t="s">
        <v>1366</v>
      </c>
      <c r="J52" s="7" t="s">
        <v>2697</v>
      </c>
      <c r="K52" s="7" t="s">
        <v>3017</v>
      </c>
      <c r="L52" s="7" t="s">
        <v>2742</v>
      </c>
      <c r="M52" s="7" t="s">
        <v>3018</v>
      </c>
    </row>
    <row r="53" customFormat="false" ht="34.5" hidden="false" customHeight="true" outlineLevel="0" collapsed="false">
      <c r="A53" s="7" t="s">
        <v>3019</v>
      </c>
      <c r="B53" s="7" t="s">
        <v>3020</v>
      </c>
      <c r="C53" s="7" t="s">
        <v>3021</v>
      </c>
      <c r="D53" s="7" t="s">
        <v>3022</v>
      </c>
      <c r="E53" s="7"/>
      <c r="F53" s="7" t="s">
        <v>88</v>
      </c>
      <c r="G53" s="7" t="s">
        <v>2725</v>
      </c>
      <c r="H53" s="7" t="s">
        <v>3016</v>
      </c>
      <c r="I53" s="7" t="s">
        <v>1293</v>
      </c>
      <c r="J53" s="7"/>
      <c r="K53" s="7" t="s">
        <v>3023</v>
      </c>
      <c r="L53" s="7" t="s">
        <v>2742</v>
      </c>
      <c r="M53" s="7" t="s">
        <v>3024</v>
      </c>
    </row>
    <row r="54" customFormat="false" ht="34.5" hidden="false" customHeight="true" outlineLevel="0" collapsed="false">
      <c r="A54" s="7" t="s">
        <v>3025</v>
      </c>
      <c r="B54" s="7" t="s">
        <v>3026</v>
      </c>
      <c r="C54" s="7" t="s">
        <v>3027</v>
      </c>
      <c r="D54" s="7" t="s">
        <v>3028</v>
      </c>
      <c r="E54" s="7"/>
      <c r="F54" s="7" t="s">
        <v>88</v>
      </c>
      <c r="G54" s="7" t="s">
        <v>2725</v>
      </c>
      <c r="H54" s="7" t="s">
        <v>3016</v>
      </c>
      <c r="I54" s="7" t="s">
        <v>3029</v>
      </c>
      <c r="J54" s="7"/>
      <c r="K54" s="7" t="s">
        <v>3030</v>
      </c>
      <c r="L54" s="7" t="s">
        <v>2742</v>
      </c>
      <c r="M54" s="7" t="s">
        <v>3031</v>
      </c>
    </row>
    <row r="55" customFormat="false" ht="34.5" hidden="false" customHeight="true" outlineLevel="0" collapsed="false">
      <c r="A55" s="7" t="s">
        <v>3032</v>
      </c>
      <c r="B55" s="7" t="s">
        <v>3033</v>
      </c>
      <c r="C55" s="7" t="s">
        <v>3034</v>
      </c>
      <c r="D55" s="7" t="s">
        <v>3035</v>
      </c>
      <c r="E55" s="7"/>
      <c r="F55" s="7" t="s">
        <v>88</v>
      </c>
      <c r="G55" s="7" t="s">
        <v>2725</v>
      </c>
      <c r="H55" s="7" t="s">
        <v>3036</v>
      </c>
      <c r="I55" s="7" t="s">
        <v>3037</v>
      </c>
      <c r="J55" s="7" t="s">
        <v>2697</v>
      </c>
      <c r="K55" s="7" t="s">
        <v>3038</v>
      </c>
      <c r="L55" s="7" t="s">
        <v>2832</v>
      </c>
      <c r="M55" s="7" t="s">
        <v>3039</v>
      </c>
    </row>
    <row r="56" customFormat="false" ht="45.75" hidden="false" customHeight="true" outlineLevel="0" collapsed="false">
      <c r="A56" s="7" t="s">
        <v>3040</v>
      </c>
      <c r="B56" s="7" t="s">
        <v>3041</v>
      </c>
      <c r="C56" s="7" t="s">
        <v>3042</v>
      </c>
      <c r="D56" s="7" t="s">
        <v>3043</v>
      </c>
      <c r="E56" s="7"/>
      <c r="F56" s="7" t="s">
        <v>88</v>
      </c>
      <c r="G56" s="7" t="s">
        <v>2725</v>
      </c>
      <c r="H56" s="7" t="s">
        <v>3044</v>
      </c>
      <c r="I56" s="7" t="s">
        <v>1297</v>
      </c>
      <c r="J56" s="7" t="s">
        <v>2697</v>
      </c>
      <c r="K56" s="7" t="s">
        <v>3045</v>
      </c>
      <c r="L56" s="7" t="s">
        <v>2832</v>
      </c>
      <c r="M56" s="7" t="s">
        <v>3046</v>
      </c>
    </row>
    <row r="57" customFormat="false" ht="45.75" hidden="false" customHeight="true" outlineLevel="0" collapsed="false">
      <c r="A57" s="7" t="s">
        <v>3047</v>
      </c>
      <c r="B57" s="7" t="s">
        <v>3048</v>
      </c>
      <c r="C57" s="7" t="s">
        <v>3049</v>
      </c>
      <c r="D57" s="7" t="s">
        <v>3050</v>
      </c>
      <c r="E57" s="7"/>
      <c r="F57" s="7" t="s">
        <v>88</v>
      </c>
      <c r="G57" s="7" t="s">
        <v>2725</v>
      </c>
      <c r="H57" s="7" t="s">
        <v>2748</v>
      </c>
      <c r="I57" s="7" t="s">
        <v>3051</v>
      </c>
      <c r="J57" s="7" t="s">
        <v>2697</v>
      </c>
      <c r="K57" s="7" t="s">
        <v>3052</v>
      </c>
      <c r="L57" s="7" t="s">
        <v>2699</v>
      </c>
      <c r="M57" s="7" t="s">
        <v>3053</v>
      </c>
    </row>
    <row r="58" customFormat="false" ht="23.25" hidden="false" customHeight="true" outlineLevel="0" collapsed="false">
      <c r="A58" s="7" t="s">
        <v>3054</v>
      </c>
      <c r="B58" s="7" t="s">
        <v>3055</v>
      </c>
      <c r="C58" s="7" t="s">
        <v>3056</v>
      </c>
      <c r="D58" s="7" t="s">
        <v>3057</v>
      </c>
      <c r="E58" s="7"/>
      <c r="F58" s="7" t="s">
        <v>88</v>
      </c>
      <c r="G58" s="7" t="s">
        <v>2725</v>
      </c>
      <c r="H58" s="7" t="s">
        <v>3058</v>
      </c>
      <c r="I58" s="7" t="s">
        <v>3059</v>
      </c>
      <c r="J58" s="7" t="s">
        <v>2697</v>
      </c>
      <c r="K58" s="7" t="s">
        <v>3060</v>
      </c>
      <c r="L58" s="7" t="s">
        <v>2699</v>
      </c>
      <c r="M58" s="7" t="s">
        <v>3061</v>
      </c>
    </row>
    <row r="59" customFormat="false" ht="34.5" hidden="false" customHeight="true" outlineLevel="0" collapsed="false">
      <c r="A59" s="7" t="s">
        <v>1393</v>
      </c>
      <c r="B59" s="7" t="s">
        <v>3062</v>
      </c>
      <c r="C59" s="7" t="s">
        <v>3063</v>
      </c>
      <c r="D59" s="7" t="s">
        <v>3064</v>
      </c>
      <c r="E59" s="7"/>
      <c r="F59" s="7" t="s">
        <v>82</v>
      </c>
      <c r="G59" s="7" t="s">
        <v>2695</v>
      </c>
      <c r="H59" s="7" t="s">
        <v>3065</v>
      </c>
      <c r="I59" s="7" t="s">
        <v>1391</v>
      </c>
      <c r="J59" s="7" t="s">
        <v>2697</v>
      </c>
      <c r="K59" s="7" t="s">
        <v>3066</v>
      </c>
      <c r="L59" s="7" t="s">
        <v>2699</v>
      </c>
      <c r="M59" s="7" t="s">
        <v>3067</v>
      </c>
    </row>
    <row r="60" customFormat="false" ht="57" hidden="false" customHeight="true" outlineLevel="0" collapsed="false">
      <c r="A60" s="7" t="s">
        <v>3068</v>
      </c>
      <c r="B60" s="7" t="s">
        <v>3069</v>
      </c>
      <c r="C60" s="7" t="s">
        <v>3070</v>
      </c>
      <c r="D60" s="7" t="s">
        <v>3071</v>
      </c>
      <c r="E60" s="7"/>
      <c r="F60" s="7" t="s">
        <v>85</v>
      </c>
      <c r="G60" s="7" t="s">
        <v>2695</v>
      </c>
      <c r="H60" s="7" t="s">
        <v>2696</v>
      </c>
      <c r="I60" s="7" t="s">
        <v>2877</v>
      </c>
      <c r="J60" s="7" t="s">
        <v>2697</v>
      </c>
      <c r="K60" s="7" t="s">
        <v>3072</v>
      </c>
      <c r="L60" s="7" t="s">
        <v>2699</v>
      </c>
      <c r="M60" s="7" t="s">
        <v>3073</v>
      </c>
    </row>
    <row r="61" customFormat="false" ht="45.75" hidden="false" customHeight="true" outlineLevel="0" collapsed="false">
      <c r="A61" s="7" t="s">
        <v>1425</v>
      </c>
      <c r="B61" s="7" t="s">
        <v>3074</v>
      </c>
      <c r="C61" s="7" t="s">
        <v>3075</v>
      </c>
      <c r="D61" s="7" t="s">
        <v>3076</v>
      </c>
      <c r="E61" s="7"/>
      <c r="F61" s="7" t="s">
        <v>85</v>
      </c>
      <c r="G61" s="7" t="s">
        <v>2695</v>
      </c>
      <c r="H61" s="7" t="s">
        <v>2696</v>
      </c>
      <c r="I61" s="7" t="s">
        <v>2336</v>
      </c>
      <c r="J61" s="7"/>
      <c r="K61" s="7" t="s">
        <v>150</v>
      </c>
      <c r="L61" s="7" t="s">
        <v>2699</v>
      </c>
      <c r="M61" s="7" t="s">
        <v>3077</v>
      </c>
    </row>
    <row r="62" customFormat="false" ht="15" hidden="false" customHeight="true" outlineLevel="0" collapsed="false">
      <c r="A62" s="7"/>
      <c r="B62" s="7"/>
      <c r="C62" s="7"/>
      <c r="D62" s="7"/>
      <c r="E62" s="7"/>
      <c r="F62" s="7"/>
      <c r="G62" s="7"/>
      <c r="H62" s="7"/>
      <c r="I62" s="7"/>
      <c r="J62" s="7"/>
      <c r="K62" s="7"/>
      <c r="L62" s="7"/>
      <c r="M62" s="7"/>
    </row>
    <row r="63" customFormat="false" ht="57" hidden="false" customHeight="true" outlineLevel="0" collapsed="false">
      <c r="A63" s="7" t="s">
        <v>3078</v>
      </c>
      <c r="B63" s="7" t="s">
        <v>3079</v>
      </c>
      <c r="C63" s="7" t="s">
        <v>3080</v>
      </c>
      <c r="D63" s="7" t="s">
        <v>3081</v>
      </c>
      <c r="E63" s="7"/>
      <c r="F63" s="7" t="s">
        <v>82</v>
      </c>
      <c r="G63" s="7" t="s">
        <v>2695</v>
      </c>
      <c r="H63" s="7" t="s">
        <v>3082</v>
      </c>
      <c r="I63" s="7" t="s">
        <v>1184</v>
      </c>
      <c r="J63" s="7" t="s">
        <v>2697</v>
      </c>
      <c r="K63" s="7" t="s">
        <v>3083</v>
      </c>
      <c r="L63" s="7" t="s">
        <v>2699</v>
      </c>
      <c r="M63" s="7" t="s">
        <v>3084</v>
      </c>
    </row>
    <row r="64" customFormat="false" ht="57" hidden="false" customHeight="true" outlineLevel="0" collapsed="false">
      <c r="A64" s="7" t="s">
        <v>3085</v>
      </c>
      <c r="B64" s="7" t="s">
        <v>3086</v>
      </c>
      <c r="C64" s="7" t="s">
        <v>3087</v>
      </c>
      <c r="D64" s="7" t="s">
        <v>3088</v>
      </c>
      <c r="E64" s="7"/>
      <c r="F64" s="7" t="s">
        <v>88</v>
      </c>
      <c r="G64" s="7" t="s">
        <v>2725</v>
      </c>
      <c r="H64" s="7" t="s">
        <v>3089</v>
      </c>
      <c r="I64" s="7" t="s">
        <v>3090</v>
      </c>
      <c r="J64" s="7" t="s">
        <v>2697</v>
      </c>
      <c r="K64" s="7" t="s">
        <v>3091</v>
      </c>
      <c r="L64" s="7" t="s">
        <v>2699</v>
      </c>
      <c r="M64" s="7" t="s">
        <v>3092</v>
      </c>
    </row>
    <row r="65" customFormat="false" ht="34.5" hidden="false" customHeight="true" outlineLevel="0" collapsed="false">
      <c r="A65" s="7" t="s">
        <v>1494</v>
      </c>
      <c r="B65" s="7" t="s">
        <v>3093</v>
      </c>
      <c r="C65" s="7" t="s">
        <v>3094</v>
      </c>
      <c r="D65" s="7" t="s">
        <v>3095</v>
      </c>
      <c r="E65" s="7"/>
      <c r="F65" s="7" t="s">
        <v>88</v>
      </c>
      <c r="G65" s="7" t="s">
        <v>2725</v>
      </c>
      <c r="H65" s="7" t="s">
        <v>3096</v>
      </c>
      <c r="I65" s="7" t="s">
        <v>1669</v>
      </c>
      <c r="J65" s="7" t="s">
        <v>2697</v>
      </c>
      <c r="K65" s="7" t="s">
        <v>3091</v>
      </c>
      <c r="L65" s="7" t="s">
        <v>2699</v>
      </c>
      <c r="M65" s="7" t="s">
        <v>3097</v>
      </c>
    </row>
    <row r="66" customFormat="false" ht="23.25" hidden="false" customHeight="true" outlineLevel="0" collapsed="false">
      <c r="A66" s="7" t="s">
        <v>3098</v>
      </c>
      <c r="B66" s="7" t="s">
        <v>3099</v>
      </c>
      <c r="C66" s="7" t="s">
        <v>3100</v>
      </c>
      <c r="D66" s="7" t="s">
        <v>3101</v>
      </c>
      <c r="E66" s="7"/>
      <c r="F66" s="7" t="s">
        <v>88</v>
      </c>
      <c r="G66" s="7" t="s">
        <v>2725</v>
      </c>
      <c r="H66" s="7" t="s">
        <v>3102</v>
      </c>
      <c r="I66" s="7" t="s">
        <v>3103</v>
      </c>
      <c r="J66" s="7" t="s">
        <v>2697</v>
      </c>
      <c r="K66" s="7" t="s">
        <v>3104</v>
      </c>
      <c r="L66" s="7" t="s">
        <v>2699</v>
      </c>
      <c r="M66" s="7" t="s">
        <v>3105</v>
      </c>
    </row>
    <row r="67" customFormat="false" ht="34.5" hidden="false" customHeight="true" outlineLevel="0" collapsed="false">
      <c r="A67" s="7" t="s">
        <v>3106</v>
      </c>
      <c r="B67" s="7" t="s">
        <v>3107</v>
      </c>
      <c r="C67" s="7" t="s">
        <v>3108</v>
      </c>
      <c r="D67" s="7" t="s">
        <v>3109</v>
      </c>
      <c r="E67" s="7"/>
      <c r="F67" s="7" t="s">
        <v>88</v>
      </c>
      <c r="G67" s="7" t="s">
        <v>2725</v>
      </c>
      <c r="H67" s="7" t="s">
        <v>3110</v>
      </c>
      <c r="I67" s="7" t="s">
        <v>3111</v>
      </c>
      <c r="J67" s="7" t="s">
        <v>2697</v>
      </c>
      <c r="K67" s="7" t="s">
        <v>3104</v>
      </c>
      <c r="L67" s="7" t="s">
        <v>2742</v>
      </c>
      <c r="M67" s="7" t="s">
        <v>3112</v>
      </c>
    </row>
    <row r="68" customFormat="false" ht="15" hidden="false" customHeight="true" outlineLevel="0" collapsed="false">
      <c r="A68" s="7" t="s">
        <v>3113</v>
      </c>
      <c r="B68" s="7" t="s">
        <v>3114</v>
      </c>
      <c r="C68" s="7" t="s">
        <v>3115</v>
      </c>
      <c r="D68" s="7" t="s">
        <v>3116</v>
      </c>
      <c r="E68" s="7"/>
      <c r="F68" s="7" t="s">
        <v>82</v>
      </c>
      <c r="G68" s="7" t="s">
        <v>2695</v>
      </c>
      <c r="H68" s="7" t="s">
        <v>2339</v>
      </c>
      <c r="I68" s="7" t="s">
        <v>3117</v>
      </c>
      <c r="J68" s="7" t="s">
        <v>2697</v>
      </c>
      <c r="K68" s="7" t="s">
        <v>3118</v>
      </c>
      <c r="L68" s="7" t="s">
        <v>2699</v>
      </c>
      <c r="M68" s="7" t="s">
        <v>3119</v>
      </c>
    </row>
    <row r="69" customFormat="false" ht="15" hidden="false" customHeight="true" outlineLevel="0" collapsed="false">
      <c r="A69" s="7" t="s">
        <v>3120</v>
      </c>
      <c r="B69" s="7" t="s">
        <v>3121</v>
      </c>
      <c r="C69" s="7" t="s">
        <v>3122</v>
      </c>
      <c r="D69" s="7" t="s">
        <v>3123</v>
      </c>
      <c r="E69" s="7"/>
      <c r="F69" s="7" t="s">
        <v>82</v>
      </c>
      <c r="G69" s="7" t="s">
        <v>2695</v>
      </c>
      <c r="H69" s="7" t="s">
        <v>3124</v>
      </c>
      <c r="I69" s="7"/>
      <c r="J69" s="7" t="s">
        <v>2697</v>
      </c>
      <c r="K69" s="7" t="s">
        <v>3125</v>
      </c>
      <c r="L69" s="7" t="s">
        <v>2699</v>
      </c>
      <c r="M69" s="7" t="s">
        <v>3126</v>
      </c>
    </row>
    <row r="70" customFormat="false" ht="15" hidden="false" customHeight="true" outlineLevel="0" collapsed="false">
      <c r="A70" s="7" t="s">
        <v>3127</v>
      </c>
      <c r="B70" s="7" t="s">
        <v>3128</v>
      </c>
      <c r="C70" s="7" t="s">
        <v>3129</v>
      </c>
      <c r="D70" s="7" t="s">
        <v>3130</v>
      </c>
      <c r="E70" s="7"/>
      <c r="F70" s="7" t="s">
        <v>85</v>
      </c>
      <c r="G70" s="7" t="s">
        <v>2695</v>
      </c>
      <c r="H70" s="7" t="s">
        <v>2696</v>
      </c>
      <c r="I70" s="7" t="s">
        <v>2342</v>
      </c>
      <c r="J70" s="7"/>
      <c r="K70" s="7" t="s">
        <v>3118</v>
      </c>
      <c r="L70" s="7" t="s">
        <v>2699</v>
      </c>
      <c r="M70" s="7" t="s">
        <v>3131</v>
      </c>
    </row>
    <row r="71" customFormat="false" ht="15" hidden="false" customHeight="true" outlineLevel="0" collapsed="false">
      <c r="A71" s="7" t="s">
        <v>3132</v>
      </c>
      <c r="B71" s="7" t="s">
        <v>3133</v>
      </c>
      <c r="C71" s="7" t="s">
        <v>3134</v>
      </c>
      <c r="D71" s="7" t="s">
        <v>3135</v>
      </c>
      <c r="E71" s="7"/>
      <c r="F71" s="7" t="s">
        <v>82</v>
      </c>
      <c r="G71" s="7" t="s">
        <v>2695</v>
      </c>
      <c r="H71" s="7" t="s">
        <v>3136</v>
      </c>
      <c r="I71" s="7" t="s">
        <v>3137</v>
      </c>
      <c r="J71" s="7" t="s">
        <v>2697</v>
      </c>
      <c r="K71" s="7" t="s">
        <v>3138</v>
      </c>
      <c r="L71" s="7" t="s">
        <v>2699</v>
      </c>
      <c r="M71" s="7" t="s">
        <v>3139</v>
      </c>
    </row>
    <row r="72" customFormat="false" ht="15" hidden="false" customHeight="true" outlineLevel="0" collapsed="false">
      <c r="A72" s="7" t="s">
        <v>3140</v>
      </c>
      <c r="B72" s="7" t="s">
        <v>3141</v>
      </c>
      <c r="C72" s="7" t="s">
        <v>3142</v>
      </c>
      <c r="D72" s="7" t="s">
        <v>3143</v>
      </c>
      <c r="E72" s="7"/>
      <c r="F72" s="7" t="s">
        <v>85</v>
      </c>
      <c r="G72" s="7" t="s">
        <v>2695</v>
      </c>
      <c r="H72" s="7" t="s">
        <v>2696</v>
      </c>
      <c r="I72" s="7" t="s">
        <v>2348</v>
      </c>
      <c r="J72" s="7"/>
      <c r="K72" s="7" t="s">
        <v>3144</v>
      </c>
      <c r="L72" s="7" t="s">
        <v>2699</v>
      </c>
      <c r="M72" s="7" t="s">
        <v>3145</v>
      </c>
    </row>
    <row r="73" customFormat="false" ht="15" hidden="false" customHeight="true" outlineLevel="0" collapsed="false">
      <c r="A73" s="7" t="s">
        <v>3146</v>
      </c>
      <c r="B73" s="7" t="s">
        <v>3147</v>
      </c>
      <c r="C73" s="7" t="s">
        <v>3148</v>
      </c>
      <c r="D73" s="7" t="s">
        <v>3149</v>
      </c>
      <c r="E73" s="7"/>
      <c r="F73" s="7" t="s">
        <v>82</v>
      </c>
      <c r="G73" s="7" t="s">
        <v>2695</v>
      </c>
      <c r="H73" s="7" t="s">
        <v>3150</v>
      </c>
      <c r="I73" s="7" t="s">
        <v>3151</v>
      </c>
      <c r="J73" s="7" t="s">
        <v>2697</v>
      </c>
      <c r="K73" s="7" t="s">
        <v>3152</v>
      </c>
      <c r="L73" s="7" t="s">
        <v>2699</v>
      </c>
      <c r="M73" s="7" t="s">
        <v>3153</v>
      </c>
    </row>
    <row r="74" customFormat="false" ht="15" hidden="false" customHeight="true" outlineLevel="0" collapsed="false">
      <c r="A74" s="7" t="s">
        <v>3154</v>
      </c>
      <c r="B74" s="7" t="s">
        <v>3155</v>
      </c>
      <c r="C74" s="7" t="s">
        <v>3156</v>
      </c>
      <c r="D74" s="7" t="s">
        <v>3157</v>
      </c>
      <c r="E74" s="7"/>
      <c r="F74" s="7" t="s">
        <v>82</v>
      </c>
      <c r="G74" s="7" t="s">
        <v>2695</v>
      </c>
      <c r="H74" s="7" t="s">
        <v>3150</v>
      </c>
      <c r="I74" s="7" t="s">
        <v>3158</v>
      </c>
      <c r="J74" s="7" t="s">
        <v>2697</v>
      </c>
      <c r="K74" s="7" t="s">
        <v>3152</v>
      </c>
      <c r="L74" s="7" t="s">
        <v>2699</v>
      </c>
      <c r="M74" s="7" t="s">
        <v>3159</v>
      </c>
    </row>
    <row r="75" customFormat="false" ht="15" hidden="false" customHeight="true" outlineLevel="0" collapsed="false">
      <c r="A75" s="7" t="s">
        <v>3160</v>
      </c>
      <c r="B75" s="7" t="s">
        <v>3161</v>
      </c>
      <c r="C75" s="7" t="s">
        <v>3162</v>
      </c>
      <c r="D75" s="7" t="s">
        <v>3163</v>
      </c>
      <c r="E75" s="7"/>
      <c r="F75" s="7" t="s">
        <v>82</v>
      </c>
      <c r="G75" s="7" t="s">
        <v>2695</v>
      </c>
      <c r="H75" s="7" t="s">
        <v>3164</v>
      </c>
      <c r="I75" s="7" t="s">
        <v>3165</v>
      </c>
      <c r="J75" s="7" t="s">
        <v>2697</v>
      </c>
      <c r="K75" s="7" t="s">
        <v>3166</v>
      </c>
      <c r="L75" s="7" t="s">
        <v>2699</v>
      </c>
      <c r="M75" s="7" t="s">
        <v>3167</v>
      </c>
    </row>
    <row r="76" customFormat="false" ht="15" hidden="false" customHeight="true" outlineLevel="0" collapsed="false">
      <c r="A76" s="7" t="s">
        <v>3168</v>
      </c>
      <c r="B76" s="7" t="s">
        <v>3169</v>
      </c>
      <c r="C76" s="7" t="s">
        <v>3170</v>
      </c>
      <c r="D76" s="7" t="s">
        <v>3171</v>
      </c>
      <c r="E76" s="7"/>
      <c r="F76" s="7" t="s">
        <v>88</v>
      </c>
      <c r="G76" s="7" t="s">
        <v>2725</v>
      </c>
      <c r="H76" s="7" t="s">
        <v>3172</v>
      </c>
      <c r="I76" s="7" t="s">
        <v>3173</v>
      </c>
      <c r="J76" s="7" t="s">
        <v>2697</v>
      </c>
      <c r="K76" s="7" t="s">
        <v>3152</v>
      </c>
      <c r="L76" s="7" t="s">
        <v>2699</v>
      </c>
      <c r="M76" s="7" t="s">
        <v>3174</v>
      </c>
    </row>
    <row r="77" customFormat="false" ht="15" hidden="false" customHeight="true" outlineLevel="0" collapsed="false">
      <c r="A77" s="7" t="s">
        <v>3175</v>
      </c>
      <c r="B77" s="7" t="s">
        <v>3176</v>
      </c>
      <c r="C77" s="7" t="s">
        <v>3177</v>
      </c>
      <c r="D77" s="7" t="s">
        <v>3178</v>
      </c>
      <c r="E77" s="7"/>
      <c r="F77" s="7" t="s">
        <v>88</v>
      </c>
      <c r="G77" s="7" t="s">
        <v>2725</v>
      </c>
      <c r="H77" s="7" t="s">
        <v>3179</v>
      </c>
      <c r="I77" s="7" t="s">
        <v>3180</v>
      </c>
      <c r="J77" s="7"/>
      <c r="K77" s="7" t="s">
        <v>3152</v>
      </c>
      <c r="L77" s="7" t="s">
        <v>2699</v>
      </c>
      <c r="M77" s="7"/>
    </row>
    <row r="78" customFormat="false" ht="15" hidden="false" customHeight="true" outlineLevel="0" collapsed="false">
      <c r="A78" s="7" t="s">
        <v>1738</v>
      </c>
      <c r="B78" s="7" t="s">
        <v>3181</v>
      </c>
      <c r="C78" s="7" t="s">
        <v>3182</v>
      </c>
      <c r="D78" s="7" t="s">
        <v>3183</v>
      </c>
      <c r="E78" s="7"/>
      <c r="F78" s="7" t="s">
        <v>82</v>
      </c>
      <c r="G78" s="7" t="s">
        <v>2695</v>
      </c>
      <c r="H78" s="7" t="s">
        <v>3184</v>
      </c>
      <c r="I78" s="7"/>
      <c r="J78" s="7" t="s">
        <v>2697</v>
      </c>
      <c r="K78" s="7" t="s">
        <v>3152</v>
      </c>
      <c r="L78" s="7" t="s">
        <v>2699</v>
      </c>
      <c r="M78" s="7" t="s">
        <v>3185</v>
      </c>
    </row>
    <row r="79" customFormat="false" ht="15" hidden="false" customHeight="true" outlineLevel="0" collapsed="false">
      <c r="A79" s="7" t="s">
        <v>1742</v>
      </c>
      <c r="B79" s="7" t="s">
        <v>3186</v>
      </c>
      <c r="C79" s="7" t="s">
        <v>3187</v>
      </c>
      <c r="D79" s="7" t="s">
        <v>3188</v>
      </c>
      <c r="E79" s="7"/>
      <c r="F79" s="7" t="s">
        <v>82</v>
      </c>
      <c r="G79" s="7" t="s">
        <v>2695</v>
      </c>
      <c r="H79" s="7" t="s">
        <v>3184</v>
      </c>
      <c r="I79" s="7"/>
      <c r="J79" s="7" t="s">
        <v>2697</v>
      </c>
      <c r="K79" s="7" t="s">
        <v>3189</v>
      </c>
      <c r="L79" s="7" t="s">
        <v>2699</v>
      </c>
      <c r="M79" s="7" t="s">
        <v>3190</v>
      </c>
    </row>
    <row r="80" customFormat="false" ht="15" hidden="false" customHeight="true" outlineLevel="0" collapsed="false">
      <c r="A80" s="7" t="s">
        <v>1746</v>
      </c>
      <c r="B80" s="7" t="s">
        <v>3191</v>
      </c>
      <c r="C80" s="7" t="s">
        <v>3192</v>
      </c>
      <c r="D80" s="7" t="s">
        <v>3193</v>
      </c>
      <c r="E80" s="7"/>
      <c r="F80" s="7" t="s">
        <v>82</v>
      </c>
      <c r="G80" s="7" t="s">
        <v>2695</v>
      </c>
      <c r="H80" s="7" t="s">
        <v>3194</v>
      </c>
      <c r="I80" s="7"/>
      <c r="J80" s="7" t="s">
        <v>2697</v>
      </c>
      <c r="K80" s="7" t="s">
        <v>3189</v>
      </c>
      <c r="L80" s="7" t="s">
        <v>2699</v>
      </c>
      <c r="M80" s="7" t="s">
        <v>3195</v>
      </c>
    </row>
    <row r="81" customFormat="false" ht="15" hidden="false" customHeight="true" outlineLevel="0" collapsed="false">
      <c r="A81" s="7" t="s">
        <v>2357</v>
      </c>
      <c r="B81" s="7" t="s">
        <v>3196</v>
      </c>
      <c r="C81" s="7" t="s">
        <v>3197</v>
      </c>
      <c r="D81" s="7" t="s">
        <v>3198</v>
      </c>
      <c r="E81" s="7"/>
      <c r="F81" s="7" t="s">
        <v>88</v>
      </c>
      <c r="G81" s="7" t="s">
        <v>2725</v>
      </c>
      <c r="H81" s="7" t="s">
        <v>3199</v>
      </c>
      <c r="I81" s="7" t="s">
        <v>3200</v>
      </c>
      <c r="J81" s="7" t="s">
        <v>2697</v>
      </c>
      <c r="K81" s="7" t="s">
        <v>3189</v>
      </c>
      <c r="L81" s="7" t="s">
        <v>2699</v>
      </c>
      <c r="M81" s="7" t="s">
        <v>3201</v>
      </c>
    </row>
    <row r="82" customFormat="false" ht="15" hidden="false" customHeight="true" outlineLevel="0" collapsed="false">
      <c r="A82" s="7" t="s">
        <v>1729</v>
      </c>
      <c r="B82" s="7" t="s">
        <v>3202</v>
      </c>
      <c r="C82" s="7" t="s">
        <v>3203</v>
      </c>
      <c r="D82" s="7" t="s">
        <v>3204</v>
      </c>
      <c r="E82" s="7"/>
      <c r="F82" s="7" t="s">
        <v>82</v>
      </c>
      <c r="G82" s="7" t="s">
        <v>2695</v>
      </c>
      <c r="H82" s="7" t="s">
        <v>3065</v>
      </c>
      <c r="I82" s="7" t="s">
        <v>1726</v>
      </c>
      <c r="J82" s="7" t="s">
        <v>2697</v>
      </c>
      <c r="K82" s="7" t="s">
        <v>3152</v>
      </c>
      <c r="L82" s="7" t="s">
        <v>2699</v>
      </c>
      <c r="M82" s="7" t="s">
        <v>3205</v>
      </c>
    </row>
    <row r="83" customFormat="false" ht="15" hidden="false" customHeight="true" outlineLevel="0" collapsed="false">
      <c r="A83" s="7" t="s">
        <v>1734</v>
      </c>
      <c r="B83" s="7" t="s">
        <v>3206</v>
      </c>
      <c r="C83" s="7" t="s">
        <v>3207</v>
      </c>
      <c r="D83" s="7" t="s">
        <v>3208</v>
      </c>
      <c r="E83" s="7"/>
      <c r="F83" s="7" t="s">
        <v>82</v>
      </c>
      <c r="G83" s="7" t="s">
        <v>2695</v>
      </c>
      <c r="H83" s="7" t="s">
        <v>3065</v>
      </c>
      <c r="I83" s="7" t="s">
        <v>1726</v>
      </c>
      <c r="J83" s="7" t="s">
        <v>2697</v>
      </c>
      <c r="K83" s="7" t="s">
        <v>3189</v>
      </c>
      <c r="L83" s="7" t="s">
        <v>2699</v>
      </c>
      <c r="M83" s="7" t="s">
        <v>3209</v>
      </c>
    </row>
    <row r="84" customFormat="false" ht="15" hidden="false" customHeight="true" outlineLevel="0" collapsed="false">
      <c r="A84" s="7" t="s">
        <v>2321</v>
      </c>
      <c r="B84" s="7" t="s">
        <v>3210</v>
      </c>
      <c r="C84" s="7" t="s">
        <v>3211</v>
      </c>
      <c r="D84" s="7" t="s">
        <v>3212</v>
      </c>
      <c r="E84" s="7"/>
      <c r="F84" s="7" t="s">
        <v>85</v>
      </c>
      <c r="G84" s="7" t="s">
        <v>2695</v>
      </c>
      <c r="H84" s="7" t="s">
        <v>2696</v>
      </c>
      <c r="I84" s="7" t="s">
        <v>3213</v>
      </c>
      <c r="J84" s="7" t="s">
        <v>2697</v>
      </c>
      <c r="K84" s="7" t="s">
        <v>3214</v>
      </c>
      <c r="L84" s="7" t="s">
        <v>2699</v>
      </c>
      <c r="M84" s="7" t="s">
        <v>3215</v>
      </c>
    </row>
    <row r="85" customFormat="false" ht="45.75" hidden="false" customHeight="true" outlineLevel="0" collapsed="false">
      <c r="A85" s="7" t="s">
        <v>1751</v>
      </c>
      <c r="B85" s="7" t="s">
        <v>3216</v>
      </c>
      <c r="C85" s="7" t="s">
        <v>3217</v>
      </c>
      <c r="D85" s="7" t="s">
        <v>3218</v>
      </c>
      <c r="E85" s="7"/>
      <c r="F85" s="7" t="s">
        <v>88</v>
      </c>
      <c r="G85" s="7" t="s">
        <v>2725</v>
      </c>
      <c r="H85" s="7" t="s">
        <v>3219</v>
      </c>
      <c r="I85" s="7" t="s">
        <v>3220</v>
      </c>
      <c r="J85" s="7" t="s">
        <v>2697</v>
      </c>
      <c r="K85" s="7" t="s">
        <v>699</v>
      </c>
      <c r="L85" s="7" t="s">
        <v>2699</v>
      </c>
      <c r="M85" s="7" t="s">
        <v>3221</v>
      </c>
    </row>
    <row r="86" customFormat="false" ht="57" hidden="false" customHeight="true" outlineLevel="0" collapsed="false">
      <c r="A86" s="7" t="s">
        <v>3222</v>
      </c>
      <c r="B86" s="7" t="s">
        <v>3223</v>
      </c>
      <c r="C86" s="7" t="s">
        <v>3224</v>
      </c>
      <c r="D86" s="7" t="s">
        <v>3225</v>
      </c>
      <c r="E86" s="7"/>
      <c r="F86" s="7" t="s">
        <v>82</v>
      </c>
      <c r="G86" s="7" t="s">
        <v>2695</v>
      </c>
      <c r="H86" s="7" t="s">
        <v>3226</v>
      </c>
      <c r="I86" s="7" t="s">
        <v>3227</v>
      </c>
      <c r="J86" s="7" t="s">
        <v>2697</v>
      </c>
      <c r="K86" s="7" t="s">
        <v>699</v>
      </c>
      <c r="L86" s="7" t="s">
        <v>2699</v>
      </c>
      <c r="M86" s="7" t="s">
        <v>3228</v>
      </c>
    </row>
    <row r="87" customFormat="false" ht="45.75" hidden="false" customHeight="true" outlineLevel="0" collapsed="false">
      <c r="A87" s="7" t="s">
        <v>3229</v>
      </c>
      <c r="B87" s="7" t="s">
        <v>3230</v>
      </c>
      <c r="C87" s="7" t="s">
        <v>3231</v>
      </c>
      <c r="D87" s="7" t="s">
        <v>3232</v>
      </c>
      <c r="E87" s="7"/>
      <c r="F87" s="7" t="s">
        <v>88</v>
      </c>
      <c r="G87" s="7" t="s">
        <v>2725</v>
      </c>
      <c r="H87" s="7" t="s">
        <v>3233</v>
      </c>
      <c r="I87" s="7" t="s">
        <v>3234</v>
      </c>
      <c r="J87" s="7" t="s">
        <v>2697</v>
      </c>
      <c r="K87" s="7" t="s">
        <v>3235</v>
      </c>
      <c r="L87" s="7" t="s">
        <v>2699</v>
      </c>
      <c r="M87" s="7" t="s">
        <v>3236</v>
      </c>
    </row>
    <row r="88" customFormat="false" ht="34.5" hidden="false" customHeight="true" outlineLevel="0" collapsed="false">
      <c r="A88" s="7" t="s">
        <v>1770</v>
      </c>
      <c r="B88" s="7" t="s">
        <v>3237</v>
      </c>
      <c r="C88" s="7" t="s">
        <v>3238</v>
      </c>
      <c r="D88" s="7" t="s">
        <v>3239</v>
      </c>
      <c r="E88" s="7"/>
      <c r="F88" s="7" t="s">
        <v>85</v>
      </c>
      <c r="G88" s="7" t="s">
        <v>2695</v>
      </c>
      <c r="H88" s="7" t="s">
        <v>2696</v>
      </c>
      <c r="I88" s="7" t="s">
        <v>1767</v>
      </c>
      <c r="J88" s="7" t="s">
        <v>2697</v>
      </c>
      <c r="K88" s="7" t="s">
        <v>3240</v>
      </c>
      <c r="L88" s="7" t="s">
        <v>2699</v>
      </c>
      <c r="M88" s="7" t="s">
        <v>3241</v>
      </c>
    </row>
    <row r="89" customFormat="false" ht="23.25" hidden="false" customHeight="true" outlineLevel="0" collapsed="false">
      <c r="A89" s="7" t="s">
        <v>3242</v>
      </c>
      <c r="B89" s="7" t="s">
        <v>3243</v>
      </c>
      <c r="C89" s="7" t="s">
        <v>3244</v>
      </c>
      <c r="D89" s="7" t="s">
        <v>3245</v>
      </c>
      <c r="E89" s="7"/>
      <c r="F89" s="7" t="s">
        <v>85</v>
      </c>
      <c r="G89" s="7" t="s">
        <v>2695</v>
      </c>
      <c r="H89" s="7" t="s">
        <v>2696</v>
      </c>
      <c r="I89" s="7" t="s">
        <v>3246</v>
      </c>
      <c r="J89" s="7" t="s">
        <v>2697</v>
      </c>
      <c r="K89" s="7" t="s">
        <v>2580</v>
      </c>
      <c r="L89" s="7" t="s">
        <v>2699</v>
      </c>
      <c r="M89" s="7" t="s">
        <v>3247</v>
      </c>
    </row>
    <row r="90" customFormat="false" ht="45.75" hidden="false" customHeight="true" outlineLevel="0" collapsed="false">
      <c r="A90" s="7" t="s">
        <v>3248</v>
      </c>
      <c r="B90" s="7" t="s">
        <v>3249</v>
      </c>
      <c r="C90" s="7" t="s">
        <v>3250</v>
      </c>
      <c r="D90" s="7" t="s">
        <v>3251</v>
      </c>
      <c r="E90" s="7"/>
      <c r="F90" s="7" t="s">
        <v>85</v>
      </c>
      <c r="G90" s="7" t="s">
        <v>2695</v>
      </c>
      <c r="H90" s="7" t="s">
        <v>2696</v>
      </c>
      <c r="I90" s="7" t="s">
        <v>3252</v>
      </c>
      <c r="J90" s="7" t="s">
        <v>2697</v>
      </c>
      <c r="K90" s="7" t="s">
        <v>3253</v>
      </c>
      <c r="L90" s="7" t="s">
        <v>2699</v>
      </c>
      <c r="M90" s="7" t="s">
        <v>3254</v>
      </c>
    </row>
    <row r="91" customFormat="false" ht="23.25" hidden="false" customHeight="true" outlineLevel="0" collapsed="false">
      <c r="A91" s="7" t="s">
        <v>1789</v>
      </c>
      <c r="B91" s="7" t="s">
        <v>3255</v>
      </c>
      <c r="C91" s="7" t="s">
        <v>3256</v>
      </c>
      <c r="D91" s="7" t="s">
        <v>3257</v>
      </c>
      <c r="E91" s="7"/>
      <c r="F91" s="7" t="s">
        <v>88</v>
      </c>
      <c r="G91" s="7" t="s">
        <v>2725</v>
      </c>
      <c r="H91" s="7" t="s">
        <v>3258</v>
      </c>
      <c r="I91" s="7" t="s">
        <v>1787</v>
      </c>
      <c r="J91" s="7" t="s">
        <v>2697</v>
      </c>
      <c r="K91" s="7" t="s">
        <v>3259</v>
      </c>
      <c r="L91" s="7" t="s">
        <v>2699</v>
      </c>
      <c r="M91" s="7" t="s">
        <v>3260</v>
      </c>
    </row>
    <row r="92" customFormat="false" ht="34.5" hidden="false" customHeight="true" outlineLevel="0" collapsed="false">
      <c r="A92" s="7" t="s">
        <v>1793</v>
      </c>
      <c r="B92" s="7" t="s">
        <v>3261</v>
      </c>
      <c r="C92" s="7" t="s">
        <v>3262</v>
      </c>
      <c r="D92" s="7" t="s">
        <v>3263</v>
      </c>
      <c r="E92" s="7"/>
      <c r="F92" s="7" t="s">
        <v>88</v>
      </c>
      <c r="G92" s="7" t="s">
        <v>2725</v>
      </c>
      <c r="H92" s="7" t="s">
        <v>3264</v>
      </c>
      <c r="I92" s="7" t="s">
        <v>1791</v>
      </c>
      <c r="J92" s="7"/>
      <c r="K92" s="7" t="s">
        <v>3259</v>
      </c>
      <c r="L92" s="7" t="s">
        <v>2699</v>
      </c>
      <c r="M92" s="7" t="s">
        <v>3265</v>
      </c>
    </row>
    <row r="93" customFormat="false" ht="34.5" hidden="false" customHeight="true" outlineLevel="0" collapsed="false">
      <c r="A93" s="7" t="s">
        <v>1785</v>
      </c>
      <c r="B93" s="7" t="s">
        <v>3266</v>
      </c>
      <c r="C93" s="7" t="s">
        <v>3267</v>
      </c>
      <c r="D93" s="7" t="s">
        <v>3268</v>
      </c>
      <c r="E93" s="7"/>
      <c r="F93" s="7" t="s">
        <v>85</v>
      </c>
      <c r="G93" s="7" t="s">
        <v>2695</v>
      </c>
      <c r="H93" s="7" t="s">
        <v>2696</v>
      </c>
      <c r="I93" s="7" t="s">
        <v>3269</v>
      </c>
      <c r="J93" s="7"/>
      <c r="K93" s="7" t="s">
        <v>3259</v>
      </c>
      <c r="L93" s="7" t="s">
        <v>2699</v>
      </c>
      <c r="M93" s="7" t="s">
        <v>3270</v>
      </c>
    </row>
    <row r="94" customFormat="false" ht="23.25" hidden="false" customHeight="true" outlineLevel="0" collapsed="false">
      <c r="A94" s="7" t="s">
        <v>1803</v>
      </c>
      <c r="B94" s="7" t="s">
        <v>3271</v>
      </c>
      <c r="C94" s="7" t="s">
        <v>3272</v>
      </c>
      <c r="D94" s="7" t="s">
        <v>3273</v>
      </c>
      <c r="E94" s="7"/>
      <c r="F94" s="7" t="s">
        <v>88</v>
      </c>
      <c r="G94" s="7" t="s">
        <v>2725</v>
      </c>
      <c r="H94" s="7" t="s">
        <v>3274</v>
      </c>
      <c r="I94" s="7" t="s">
        <v>1800</v>
      </c>
      <c r="J94" s="7"/>
      <c r="K94" s="7" t="s">
        <v>3275</v>
      </c>
      <c r="L94" s="7" t="s">
        <v>2699</v>
      </c>
      <c r="M94" s="7" t="s">
        <v>3276</v>
      </c>
    </row>
    <row r="95" customFormat="false" ht="34.5" hidden="false" customHeight="true" outlineLevel="0" collapsed="false">
      <c r="A95" s="7" t="s">
        <v>1809</v>
      </c>
      <c r="B95" s="7" t="s">
        <v>3277</v>
      </c>
      <c r="C95" s="7" t="s">
        <v>3278</v>
      </c>
      <c r="D95" s="7" t="s">
        <v>3279</v>
      </c>
      <c r="E95" s="7"/>
      <c r="F95" s="7" t="s">
        <v>88</v>
      </c>
      <c r="G95" s="7" t="s">
        <v>2725</v>
      </c>
      <c r="H95" s="7" t="s">
        <v>3277</v>
      </c>
      <c r="I95" s="7"/>
      <c r="J95" s="7" t="s">
        <v>2697</v>
      </c>
      <c r="K95" s="7" t="s">
        <v>3280</v>
      </c>
      <c r="L95" s="7" t="s">
        <v>2699</v>
      </c>
      <c r="M95" s="7" t="s">
        <v>3281</v>
      </c>
    </row>
    <row r="96" customFormat="false" ht="34.5" hidden="false" customHeight="true" outlineLevel="0" collapsed="false">
      <c r="A96" s="7" t="s">
        <v>3282</v>
      </c>
      <c r="B96" s="7" t="s">
        <v>3283</v>
      </c>
      <c r="C96" s="7" t="s">
        <v>3284</v>
      </c>
      <c r="D96" s="7" t="s">
        <v>3285</v>
      </c>
      <c r="E96" s="7"/>
      <c r="F96" s="7" t="s">
        <v>88</v>
      </c>
      <c r="G96" s="7" t="s">
        <v>2725</v>
      </c>
      <c r="H96" s="7" t="s">
        <v>3286</v>
      </c>
      <c r="I96" s="7" t="s">
        <v>1817</v>
      </c>
      <c r="J96" s="7" t="s">
        <v>2697</v>
      </c>
      <c r="K96" s="7" t="s">
        <v>697</v>
      </c>
      <c r="L96" s="7" t="s">
        <v>2699</v>
      </c>
      <c r="M96" s="7" t="s">
        <v>3287</v>
      </c>
    </row>
    <row r="97" customFormat="false" ht="45.75" hidden="false" customHeight="true" outlineLevel="0" collapsed="false">
      <c r="A97" s="7" t="s">
        <v>3288</v>
      </c>
      <c r="B97" s="7" t="s">
        <v>3289</v>
      </c>
      <c r="C97" s="7" t="s">
        <v>3290</v>
      </c>
      <c r="D97" s="7" t="s">
        <v>3291</v>
      </c>
      <c r="E97" s="7"/>
      <c r="F97" s="7" t="s">
        <v>88</v>
      </c>
      <c r="G97" s="7" t="s">
        <v>2725</v>
      </c>
      <c r="H97" s="7" t="s">
        <v>3286</v>
      </c>
      <c r="I97" s="7" t="s">
        <v>3292</v>
      </c>
      <c r="J97" s="7" t="s">
        <v>2697</v>
      </c>
      <c r="K97" s="7" t="s">
        <v>697</v>
      </c>
      <c r="L97" s="7" t="s">
        <v>2699</v>
      </c>
      <c r="M97" s="7" t="s">
        <v>3293</v>
      </c>
    </row>
    <row r="98" customFormat="false" ht="45.75" hidden="false" customHeight="true" outlineLevel="0" collapsed="false">
      <c r="A98" s="7" t="s">
        <v>3294</v>
      </c>
      <c r="B98" s="7" t="s">
        <v>3295</v>
      </c>
      <c r="C98" s="7" t="s">
        <v>3296</v>
      </c>
      <c r="D98" s="7" t="s">
        <v>3297</v>
      </c>
      <c r="E98" s="7"/>
      <c r="F98" s="7" t="s">
        <v>88</v>
      </c>
      <c r="G98" s="7" t="s">
        <v>2725</v>
      </c>
      <c r="H98" s="7" t="s">
        <v>3286</v>
      </c>
      <c r="I98" s="7" t="s">
        <v>3298</v>
      </c>
      <c r="J98" s="7" t="s">
        <v>2697</v>
      </c>
      <c r="K98" s="7" t="s">
        <v>697</v>
      </c>
      <c r="L98" s="7" t="s">
        <v>2699</v>
      </c>
      <c r="M98" s="7" t="s">
        <v>3299</v>
      </c>
    </row>
    <row r="99" customFormat="false" ht="34.5" hidden="false" customHeight="true" outlineLevel="0" collapsed="false">
      <c r="A99" s="7" t="s">
        <v>2454</v>
      </c>
      <c r="B99" s="7" t="s">
        <v>3300</v>
      </c>
      <c r="C99" s="7" t="s">
        <v>3301</v>
      </c>
      <c r="D99" s="7" t="s">
        <v>3302</v>
      </c>
      <c r="E99" s="7"/>
      <c r="F99" s="7" t="s">
        <v>82</v>
      </c>
      <c r="G99" s="7" t="s">
        <v>2695</v>
      </c>
      <c r="H99" s="7" t="s">
        <v>3136</v>
      </c>
      <c r="I99" s="7"/>
      <c r="J99" s="7" t="s">
        <v>2697</v>
      </c>
      <c r="K99" s="7" t="s">
        <v>3303</v>
      </c>
      <c r="L99" s="7" t="s">
        <v>2699</v>
      </c>
      <c r="M99" s="7" t="s">
        <v>3304</v>
      </c>
    </row>
    <row r="100" customFormat="false" ht="68.25" hidden="false" customHeight="true" outlineLevel="0" collapsed="false">
      <c r="A100" s="7" t="s">
        <v>1828</v>
      </c>
      <c r="B100" s="7" t="s">
        <v>3305</v>
      </c>
      <c r="C100" s="7" t="s">
        <v>3306</v>
      </c>
      <c r="D100" s="7" t="s">
        <v>3307</v>
      </c>
      <c r="E100" s="7"/>
      <c r="F100" s="7" t="s">
        <v>82</v>
      </c>
      <c r="G100" s="7" t="s">
        <v>2695</v>
      </c>
      <c r="H100" s="7" t="s">
        <v>3308</v>
      </c>
      <c r="I100" s="7" t="s">
        <v>1825</v>
      </c>
      <c r="J100" s="7" t="s">
        <v>2697</v>
      </c>
      <c r="K100" s="7" t="s">
        <v>3309</v>
      </c>
      <c r="L100" s="7" t="s">
        <v>2699</v>
      </c>
      <c r="M100" s="7" t="s">
        <v>3310</v>
      </c>
    </row>
    <row r="101" customFormat="false" ht="45.75" hidden="false" customHeight="true" outlineLevel="0" collapsed="false">
      <c r="A101" s="7" t="s">
        <v>1834</v>
      </c>
      <c r="B101" s="7" t="s">
        <v>3311</v>
      </c>
      <c r="C101" s="7" t="s">
        <v>3312</v>
      </c>
      <c r="D101" s="7" t="s">
        <v>3313</v>
      </c>
      <c r="E101" s="7"/>
      <c r="F101" s="7" t="s">
        <v>85</v>
      </c>
      <c r="G101" s="7" t="s">
        <v>2695</v>
      </c>
      <c r="H101" s="7" t="s">
        <v>3314</v>
      </c>
      <c r="I101" s="7"/>
      <c r="J101" s="7" t="s">
        <v>2697</v>
      </c>
      <c r="K101" s="7" t="s">
        <v>3309</v>
      </c>
      <c r="L101" s="7" t="s">
        <v>2699</v>
      </c>
      <c r="M101" s="7" t="s">
        <v>3315</v>
      </c>
    </row>
    <row r="102" customFormat="false" ht="45.75" hidden="false" customHeight="true" outlineLevel="0" collapsed="false">
      <c r="A102" s="7" t="s">
        <v>1840</v>
      </c>
      <c r="B102" s="7" t="s">
        <v>3316</v>
      </c>
      <c r="C102" s="7" t="s">
        <v>3317</v>
      </c>
      <c r="D102" s="7" t="s">
        <v>3318</v>
      </c>
      <c r="E102" s="7"/>
      <c r="F102" s="7" t="s">
        <v>88</v>
      </c>
      <c r="G102" s="7" t="s">
        <v>2725</v>
      </c>
      <c r="H102" s="7" t="s">
        <v>3319</v>
      </c>
      <c r="I102" s="7" t="s">
        <v>2073</v>
      </c>
      <c r="J102" s="7" t="s">
        <v>2697</v>
      </c>
      <c r="K102" s="7" t="s">
        <v>3320</v>
      </c>
      <c r="L102" s="7" t="s">
        <v>2699</v>
      </c>
      <c r="M102" s="7" t="s">
        <v>3321</v>
      </c>
    </row>
    <row r="103" customFormat="false" ht="45.75" hidden="false" customHeight="true" outlineLevel="0" collapsed="false">
      <c r="A103" s="7" t="s">
        <v>1851</v>
      </c>
      <c r="B103" s="7" t="s">
        <v>3322</v>
      </c>
      <c r="C103" s="7" t="s">
        <v>3323</v>
      </c>
      <c r="D103" s="7" t="s">
        <v>3324</v>
      </c>
      <c r="E103" s="7"/>
      <c r="F103" s="7" t="s">
        <v>85</v>
      </c>
      <c r="G103" s="7" t="s">
        <v>2695</v>
      </c>
      <c r="H103" s="7" t="s">
        <v>3325</v>
      </c>
      <c r="I103" s="7" t="s">
        <v>3326</v>
      </c>
      <c r="J103" s="7" t="s">
        <v>2697</v>
      </c>
      <c r="K103" s="7" t="s">
        <v>1847</v>
      </c>
      <c r="L103" s="7" t="s">
        <v>2699</v>
      </c>
      <c r="M103" s="7" t="s">
        <v>3327</v>
      </c>
    </row>
    <row r="104" customFormat="false" ht="34.5" hidden="false" customHeight="true" outlineLevel="0" collapsed="false">
      <c r="A104" s="7" t="s">
        <v>2500</v>
      </c>
      <c r="B104" s="7" t="s">
        <v>3328</v>
      </c>
      <c r="C104" s="7" t="s">
        <v>3329</v>
      </c>
      <c r="D104" s="7" t="s">
        <v>3330</v>
      </c>
      <c r="E104" s="7"/>
      <c r="F104" s="7" t="s">
        <v>88</v>
      </c>
      <c r="G104" s="7" t="s">
        <v>2725</v>
      </c>
      <c r="H104" s="7" t="s">
        <v>3331</v>
      </c>
      <c r="I104" s="7" t="s">
        <v>3332</v>
      </c>
      <c r="J104" s="7" t="s">
        <v>2697</v>
      </c>
      <c r="K104" s="7" t="s">
        <v>2561</v>
      </c>
      <c r="L104" s="7" t="s">
        <v>3333</v>
      </c>
      <c r="M104" s="7" t="s">
        <v>3334</v>
      </c>
    </row>
    <row r="105" customFormat="false" ht="15" hidden="false" customHeight="true" outlineLevel="0" collapsed="false">
      <c r="A105" s="7" t="s">
        <v>3335</v>
      </c>
      <c r="B105" s="7" t="s">
        <v>3336</v>
      </c>
      <c r="C105" s="7" t="s">
        <v>3337</v>
      </c>
      <c r="D105" s="7" t="s">
        <v>3338</v>
      </c>
      <c r="E105" s="7"/>
      <c r="F105" s="7" t="s">
        <v>88</v>
      </c>
      <c r="G105" s="7" t="s">
        <v>2725</v>
      </c>
      <c r="H105" s="7" t="s">
        <v>3339</v>
      </c>
      <c r="I105" s="7" t="s">
        <v>2863</v>
      </c>
      <c r="J105" s="7"/>
      <c r="K105" s="7" t="s">
        <v>3340</v>
      </c>
      <c r="L105" s="7" t="s">
        <v>2699</v>
      </c>
      <c r="M105" s="7" t="s">
        <v>3341</v>
      </c>
    </row>
    <row r="106" customFormat="false" ht="15" hidden="false" customHeight="true" outlineLevel="0" collapsed="false">
      <c r="A106" s="7" t="s">
        <v>2637</v>
      </c>
      <c r="B106" s="7" t="s">
        <v>3342</v>
      </c>
      <c r="C106" s="7" t="s">
        <v>3343</v>
      </c>
      <c r="D106" s="7" t="s">
        <v>3344</v>
      </c>
      <c r="E106" s="7"/>
      <c r="F106" s="7" t="s">
        <v>88</v>
      </c>
      <c r="G106" s="7" t="s">
        <v>2725</v>
      </c>
      <c r="H106" s="7" t="s">
        <v>3345</v>
      </c>
      <c r="I106" s="7" t="s">
        <v>3346</v>
      </c>
      <c r="J106" s="7" t="s">
        <v>2697</v>
      </c>
      <c r="K106" s="7" t="s">
        <v>3347</v>
      </c>
      <c r="L106" s="7" t="s">
        <v>2699</v>
      </c>
      <c r="M106" s="7" t="s">
        <v>3348</v>
      </c>
    </row>
    <row r="107" customFormat="false" ht="15" hidden="false" customHeight="true" outlineLevel="0" collapsed="false">
      <c r="A107" s="7" t="s">
        <v>2626</v>
      </c>
      <c r="B107" s="7" t="s">
        <v>3349</v>
      </c>
      <c r="C107" s="7" t="s">
        <v>3350</v>
      </c>
      <c r="D107" s="7" t="s">
        <v>3351</v>
      </c>
      <c r="E107" s="7"/>
      <c r="F107" s="7" t="s">
        <v>85</v>
      </c>
      <c r="G107" s="7" t="s">
        <v>2695</v>
      </c>
      <c r="H107" s="7" t="s">
        <v>2696</v>
      </c>
      <c r="I107" s="7" t="s">
        <v>3352</v>
      </c>
      <c r="J107" s="7"/>
      <c r="K107" s="7" t="s">
        <v>3353</v>
      </c>
      <c r="L107" s="7" t="s">
        <v>2699</v>
      </c>
      <c r="M107" s="7" t="s">
        <v>3354</v>
      </c>
    </row>
    <row r="108" customFormat="false" ht="15" hidden="false" customHeight="true" outlineLevel="0" collapsed="false">
      <c r="A108" s="7" t="s">
        <v>2632</v>
      </c>
      <c r="B108" s="7" t="s">
        <v>3355</v>
      </c>
      <c r="C108" s="7" t="s">
        <v>3356</v>
      </c>
      <c r="D108" s="7" t="s">
        <v>3357</v>
      </c>
      <c r="E108" s="7"/>
      <c r="F108" s="7" t="s">
        <v>88</v>
      </c>
      <c r="G108" s="7" t="s">
        <v>2725</v>
      </c>
      <c r="H108" s="7" t="s">
        <v>3358</v>
      </c>
      <c r="I108" s="7" t="s">
        <v>2831</v>
      </c>
      <c r="J108" s="7"/>
      <c r="K108" s="7" t="s">
        <v>3359</v>
      </c>
      <c r="L108" s="7" t="s">
        <v>2699</v>
      </c>
      <c r="M108" s="7" t="s">
        <v>3360</v>
      </c>
    </row>
    <row r="109" customFormat="false" ht="15" hidden="false" customHeight="true" outlineLevel="0" collapsed="false">
      <c r="A109" s="7" t="s">
        <v>2604</v>
      </c>
      <c r="B109" s="7" t="s">
        <v>3361</v>
      </c>
      <c r="C109" s="7" t="s">
        <v>3362</v>
      </c>
      <c r="D109" s="7" t="s">
        <v>3363</v>
      </c>
      <c r="E109" s="7"/>
      <c r="F109" s="7" t="s">
        <v>88</v>
      </c>
      <c r="G109" s="7" t="s">
        <v>2725</v>
      </c>
      <c r="H109" s="7" t="s">
        <v>3199</v>
      </c>
      <c r="I109" s="7" t="s">
        <v>3364</v>
      </c>
      <c r="J109" s="7" t="s">
        <v>2697</v>
      </c>
      <c r="K109" s="7" t="s">
        <v>3365</v>
      </c>
      <c r="L109" s="7" t="s">
        <v>2699</v>
      </c>
      <c r="M109" s="7" t="s">
        <v>3366</v>
      </c>
    </row>
    <row r="110" customFormat="false" ht="15" hidden="false" customHeight="true" outlineLevel="0" collapsed="false">
      <c r="A110" s="7" t="s">
        <v>3367</v>
      </c>
      <c r="B110" s="7" t="s">
        <v>3368</v>
      </c>
      <c r="C110" s="7" t="s">
        <v>3369</v>
      </c>
      <c r="D110" s="7" t="s">
        <v>3370</v>
      </c>
      <c r="E110" s="7"/>
      <c r="F110" s="7" t="s">
        <v>88</v>
      </c>
      <c r="G110" s="7" t="s">
        <v>2725</v>
      </c>
      <c r="H110" s="7" t="s">
        <v>3371</v>
      </c>
      <c r="I110" s="7" t="s">
        <v>1933</v>
      </c>
      <c r="J110" s="7" t="s">
        <v>2697</v>
      </c>
      <c r="K110" s="7" t="s">
        <v>1847</v>
      </c>
      <c r="L110" s="7" t="s">
        <v>2699</v>
      </c>
      <c r="M110" s="7" t="s">
        <v>3372</v>
      </c>
    </row>
    <row r="111" customFormat="false" ht="15" hidden="false" customHeight="true" outlineLevel="0" collapsed="false">
      <c r="A111" s="7" t="s">
        <v>3373</v>
      </c>
      <c r="B111" s="7" t="s">
        <v>3374</v>
      </c>
      <c r="C111" s="7" t="s">
        <v>3375</v>
      </c>
      <c r="D111" s="7" t="s">
        <v>3376</v>
      </c>
      <c r="E111" s="7"/>
      <c r="F111" s="7" t="s">
        <v>88</v>
      </c>
      <c r="G111" s="7" t="s">
        <v>2725</v>
      </c>
      <c r="H111" s="7" t="s">
        <v>3377</v>
      </c>
      <c r="I111" s="7" t="s">
        <v>198</v>
      </c>
      <c r="J111" s="7"/>
      <c r="K111" s="7" t="s">
        <v>1847</v>
      </c>
      <c r="L111" s="7" t="s">
        <v>2699</v>
      </c>
      <c r="M111" s="7" t="s">
        <v>3378</v>
      </c>
    </row>
    <row r="112" customFormat="false" ht="79.5" hidden="false" customHeight="true" outlineLevel="0" collapsed="false">
      <c r="A112" s="7" t="s">
        <v>3379</v>
      </c>
      <c r="B112" s="7" t="s">
        <v>3380</v>
      </c>
      <c r="C112" s="7" t="s">
        <v>3381</v>
      </c>
      <c r="D112" s="7" t="s">
        <v>3382</v>
      </c>
      <c r="E112" s="7"/>
      <c r="F112" s="7" t="s">
        <v>88</v>
      </c>
      <c r="G112" s="7" t="s">
        <v>2725</v>
      </c>
      <c r="H112" s="7" t="s">
        <v>3383</v>
      </c>
      <c r="I112" s="7" t="s">
        <v>3384</v>
      </c>
      <c r="J112" s="7" t="s">
        <v>3385</v>
      </c>
      <c r="K112" s="7" t="s">
        <v>3386</v>
      </c>
      <c r="L112" s="7" t="s">
        <v>2699</v>
      </c>
      <c r="M112" s="7" t="s">
        <v>3387</v>
      </c>
    </row>
    <row r="113" customFormat="false" ht="68.25" hidden="false" customHeight="true" outlineLevel="0" collapsed="false">
      <c r="A113" s="7" t="s">
        <v>3388</v>
      </c>
      <c r="B113" s="7" t="s">
        <v>3389</v>
      </c>
      <c r="C113" s="7" t="s">
        <v>3390</v>
      </c>
      <c r="D113" s="7" t="s">
        <v>3391</v>
      </c>
      <c r="E113" s="7"/>
      <c r="F113" s="7" t="s">
        <v>91</v>
      </c>
      <c r="G113" s="7" t="s">
        <v>2725</v>
      </c>
      <c r="H113" s="7" t="s">
        <v>3392</v>
      </c>
      <c r="I113" s="7" t="s">
        <v>3393</v>
      </c>
      <c r="J113" s="7" t="s">
        <v>3385</v>
      </c>
      <c r="K113" s="7" t="s">
        <v>3394</v>
      </c>
      <c r="L113" s="7" t="s">
        <v>2699</v>
      </c>
      <c r="M113" s="7" t="s">
        <v>3395</v>
      </c>
    </row>
    <row r="114" customFormat="false" ht="34.5" hidden="false" customHeight="true" outlineLevel="0" collapsed="false">
      <c r="A114" s="7" t="s">
        <v>3396</v>
      </c>
      <c r="B114" s="7" t="s">
        <v>3397</v>
      </c>
      <c r="C114" s="7" t="s">
        <v>3398</v>
      </c>
      <c r="D114" s="7" t="s">
        <v>3399</v>
      </c>
      <c r="E114" s="7"/>
      <c r="F114" s="7" t="s">
        <v>91</v>
      </c>
      <c r="G114" s="7" t="s">
        <v>2725</v>
      </c>
      <c r="H114" s="7" t="s">
        <v>3392</v>
      </c>
      <c r="I114" s="7" t="s">
        <v>3400</v>
      </c>
      <c r="J114" s="7" t="s">
        <v>3385</v>
      </c>
      <c r="K114" s="7" t="s">
        <v>3401</v>
      </c>
      <c r="L114" s="7" t="s">
        <v>2699</v>
      </c>
      <c r="M114" s="7" t="s">
        <v>3402</v>
      </c>
    </row>
    <row r="115" customFormat="false" ht="57" hidden="false" customHeight="true" outlineLevel="0" collapsed="false">
      <c r="A115" s="7" t="s">
        <v>3403</v>
      </c>
      <c r="B115" s="7" t="s">
        <v>3404</v>
      </c>
      <c r="C115" s="7" t="s">
        <v>3405</v>
      </c>
      <c r="D115" s="7" t="s">
        <v>3406</v>
      </c>
      <c r="E115" s="7"/>
      <c r="F115" s="7" t="s">
        <v>88</v>
      </c>
      <c r="G115" s="7" t="s">
        <v>2725</v>
      </c>
      <c r="H115" s="7" t="s">
        <v>3407</v>
      </c>
      <c r="I115" s="7" t="s">
        <v>3408</v>
      </c>
      <c r="J115" s="7" t="s">
        <v>3385</v>
      </c>
      <c r="K115" s="7" t="s">
        <v>3409</v>
      </c>
      <c r="L115" s="7" t="s">
        <v>2699</v>
      </c>
      <c r="M115" s="7" t="s">
        <v>3410</v>
      </c>
    </row>
    <row r="116" customFormat="false" ht="45.75" hidden="false" customHeight="true" outlineLevel="0" collapsed="false">
      <c r="A116" s="7" t="s">
        <v>3411</v>
      </c>
      <c r="B116" s="7" t="s">
        <v>3412</v>
      </c>
      <c r="C116" s="7" t="s">
        <v>3413</v>
      </c>
      <c r="D116" s="7" t="s">
        <v>3414</v>
      </c>
      <c r="E116" s="7"/>
      <c r="F116" s="7" t="s">
        <v>88</v>
      </c>
      <c r="G116" s="7" t="s">
        <v>2725</v>
      </c>
      <c r="H116" s="7" t="s">
        <v>3415</v>
      </c>
      <c r="I116" s="7" t="s">
        <v>3416</v>
      </c>
      <c r="J116" s="7" t="s">
        <v>3385</v>
      </c>
      <c r="K116" s="7" t="s">
        <v>3417</v>
      </c>
      <c r="L116" s="7" t="s">
        <v>2699</v>
      </c>
      <c r="M116" s="7" t="s">
        <v>3418</v>
      </c>
    </row>
    <row r="117" customFormat="false" ht="34.5" hidden="false" customHeight="true" outlineLevel="0" collapsed="false">
      <c r="A117" s="7" t="s">
        <v>3419</v>
      </c>
      <c r="B117" s="7" t="s">
        <v>3420</v>
      </c>
      <c r="C117" s="7" t="s">
        <v>3421</v>
      </c>
      <c r="D117" s="7" t="s">
        <v>3422</v>
      </c>
      <c r="E117" s="7"/>
      <c r="F117" s="7" t="s">
        <v>82</v>
      </c>
      <c r="G117" s="7" t="s">
        <v>2695</v>
      </c>
      <c r="H117" s="7" t="s">
        <v>3423</v>
      </c>
      <c r="I117" s="7" t="s">
        <v>3424</v>
      </c>
      <c r="J117" s="7" t="s">
        <v>3385</v>
      </c>
      <c r="K117" s="7" t="s">
        <v>3425</v>
      </c>
      <c r="L117" s="7" t="s">
        <v>2699</v>
      </c>
      <c r="M117" s="7" t="s">
        <v>3426</v>
      </c>
    </row>
    <row r="118" customFormat="false" ht="34.5" hidden="false" customHeight="true" outlineLevel="0" collapsed="false">
      <c r="A118" s="7" t="s">
        <v>3427</v>
      </c>
      <c r="B118" s="7" t="s">
        <v>3428</v>
      </c>
      <c r="C118" s="7" t="s">
        <v>3429</v>
      </c>
      <c r="D118" s="7" t="s">
        <v>3430</v>
      </c>
      <c r="E118" s="7"/>
      <c r="F118" s="7" t="s">
        <v>82</v>
      </c>
      <c r="G118" s="7" t="s">
        <v>2695</v>
      </c>
      <c r="H118" s="7" t="s">
        <v>3423</v>
      </c>
      <c r="I118" s="7"/>
      <c r="J118" s="7" t="s">
        <v>3385</v>
      </c>
      <c r="K118" s="7" t="s">
        <v>3425</v>
      </c>
      <c r="L118" s="7" t="s">
        <v>2699</v>
      </c>
      <c r="M118" s="7" t="s">
        <v>3431</v>
      </c>
    </row>
    <row r="119" customFormat="false" ht="57" hidden="false" customHeight="true" outlineLevel="0" collapsed="false">
      <c r="A119" s="7" t="s">
        <v>3432</v>
      </c>
      <c r="B119" s="7" t="s">
        <v>3433</v>
      </c>
      <c r="C119" s="7" t="s">
        <v>3434</v>
      </c>
      <c r="D119" s="7" t="s">
        <v>3435</v>
      </c>
      <c r="E119" s="7"/>
      <c r="F119" s="7" t="s">
        <v>82</v>
      </c>
      <c r="G119" s="7" t="s">
        <v>2695</v>
      </c>
      <c r="H119" s="7" t="s">
        <v>3436</v>
      </c>
      <c r="I119" s="7" t="s">
        <v>3437</v>
      </c>
      <c r="J119" s="7" t="s">
        <v>3385</v>
      </c>
      <c r="K119" s="7" t="s">
        <v>3438</v>
      </c>
      <c r="L119" s="7" t="s">
        <v>2699</v>
      </c>
      <c r="M119" s="7" t="s">
        <v>3439</v>
      </c>
    </row>
    <row r="120" customFormat="false" ht="57" hidden="false" customHeight="true" outlineLevel="0" collapsed="false">
      <c r="A120" s="7" t="s">
        <v>3440</v>
      </c>
      <c r="B120" s="7" t="s">
        <v>3441</v>
      </c>
      <c r="C120" s="7" t="s">
        <v>3442</v>
      </c>
      <c r="D120" s="7" t="s">
        <v>3443</v>
      </c>
      <c r="E120" s="7"/>
      <c r="F120" s="7" t="s">
        <v>82</v>
      </c>
      <c r="G120" s="7" t="s">
        <v>2695</v>
      </c>
      <c r="H120" s="7" t="s">
        <v>2696</v>
      </c>
      <c r="I120" s="7" t="s">
        <v>3444</v>
      </c>
      <c r="J120" s="7" t="s">
        <v>3385</v>
      </c>
      <c r="K120" s="7" t="s">
        <v>3445</v>
      </c>
      <c r="L120" s="7" t="s">
        <v>2699</v>
      </c>
      <c r="M120" s="7" t="s">
        <v>3446</v>
      </c>
    </row>
    <row r="121" customFormat="false" ht="34.5" hidden="false" customHeight="true" outlineLevel="0" collapsed="false">
      <c r="A121" s="7" t="s">
        <v>3447</v>
      </c>
      <c r="B121" s="7" t="s">
        <v>3448</v>
      </c>
      <c r="C121" s="7" t="s">
        <v>3449</v>
      </c>
      <c r="D121" s="7" t="s">
        <v>3450</v>
      </c>
      <c r="E121" s="7"/>
      <c r="F121" s="7" t="s">
        <v>85</v>
      </c>
      <c r="G121" s="7" t="s">
        <v>2695</v>
      </c>
      <c r="H121" s="7" t="s">
        <v>3451</v>
      </c>
      <c r="I121" s="7" t="s">
        <v>3452</v>
      </c>
      <c r="J121" s="7" t="s">
        <v>3385</v>
      </c>
      <c r="K121" s="7" t="s">
        <v>3453</v>
      </c>
      <c r="L121" s="7" t="s">
        <v>2699</v>
      </c>
      <c r="M121" s="7" t="s">
        <v>3454</v>
      </c>
    </row>
    <row r="122" customFormat="false" ht="57" hidden="false" customHeight="true" outlineLevel="0" collapsed="false">
      <c r="A122" s="7" t="s">
        <v>3455</v>
      </c>
      <c r="B122" s="7" t="s">
        <v>3456</v>
      </c>
      <c r="C122" s="7" t="s">
        <v>3457</v>
      </c>
      <c r="D122" s="7" t="s">
        <v>3458</v>
      </c>
      <c r="E122" s="7"/>
      <c r="F122" s="7" t="s">
        <v>88</v>
      </c>
      <c r="G122" s="7" t="s">
        <v>2725</v>
      </c>
      <c r="H122" s="7" t="s">
        <v>3459</v>
      </c>
      <c r="I122" s="7" t="s">
        <v>3460</v>
      </c>
      <c r="J122" s="7" t="s">
        <v>3385</v>
      </c>
      <c r="K122" s="7" t="s">
        <v>3461</v>
      </c>
      <c r="L122" s="7" t="s">
        <v>3462</v>
      </c>
      <c r="M122" s="7" t="s">
        <v>3463</v>
      </c>
    </row>
    <row r="123" customFormat="false" ht="45.75" hidden="false" customHeight="true" outlineLevel="0" collapsed="false">
      <c r="A123" s="7" t="s">
        <v>3464</v>
      </c>
      <c r="B123" s="7" t="s">
        <v>3465</v>
      </c>
      <c r="C123" s="7" t="s">
        <v>3466</v>
      </c>
      <c r="D123" s="7" t="s">
        <v>3467</v>
      </c>
      <c r="E123" s="7"/>
      <c r="F123" s="7" t="s">
        <v>91</v>
      </c>
      <c r="G123" s="7" t="s">
        <v>2725</v>
      </c>
      <c r="H123" s="7" t="s">
        <v>3468</v>
      </c>
      <c r="I123" s="7" t="s">
        <v>3400</v>
      </c>
      <c r="J123" s="7" t="s">
        <v>3469</v>
      </c>
      <c r="K123" s="7" t="s">
        <v>3470</v>
      </c>
      <c r="L123" s="7" t="s">
        <v>2699</v>
      </c>
      <c r="M123" s="7" t="s">
        <v>3471</v>
      </c>
    </row>
    <row r="124" customFormat="false" ht="23.25" hidden="false" customHeight="true" outlineLevel="0" collapsed="false">
      <c r="A124" s="7" t="s">
        <v>3472</v>
      </c>
      <c r="B124" s="7" t="s">
        <v>3473</v>
      </c>
      <c r="C124" s="7" t="s">
        <v>3474</v>
      </c>
      <c r="D124" s="7" t="s">
        <v>3475</v>
      </c>
      <c r="E124" s="7"/>
      <c r="F124" s="7" t="s">
        <v>82</v>
      </c>
      <c r="G124" s="7" t="s">
        <v>2695</v>
      </c>
      <c r="H124" s="7" t="s">
        <v>3184</v>
      </c>
      <c r="I124" s="7"/>
      <c r="J124" s="7" t="s">
        <v>3469</v>
      </c>
      <c r="K124" s="7" t="s">
        <v>3476</v>
      </c>
      <c r="L124" s="7" t="s">
        <v>2699</v>
      </c>
      <c r="M124" s="7" t="s">
        <v>3477</v>
      </c>
    </row>
    <row r="125" customFormat="false" ht="57" hidden="false" customHeight="true" outlineLevel="0" collapsed="false">
      <c r="A125" s="7" t="s">
        <v>3478</v>
      </c>
      <c r="B125" s="7" t="s">
        <v>3479</v>
      </c>
      <c r="C125" s="7" t="s">
        <v>3480</v>
      </c>
      <c r="D125" s="7" t="s">
        <v>3481</v>
      </c>
      <c r="E125" s="7"/>
      <c r="F125" s="7" t="s">
        <v>85</v>
      </c>
      <c r="G125" s="7" t="s">
        <v>2695</v>
      </c>
      <c r="H125" s="7" t="s">
        <v>2696</v>
      </c>
      <c r="I125" s="7"/>
      <c r="J125" s="7" t="s">
        <v>3469</v>
      </c>
      <c r="K125" s="7" t="s">
        <v>3482</v>
      </c>
      <c r="L125" s="7" t="s">
        <v>2699</v>
      </c>
      <c r="M125" s="7" t="s">
        <v>3483</v>
      </c>
    </row>
    <row r="126" customFormat="false" ht="68.25" hidden="false" customHeight="true" outlineLevel="0" collapsed="false">
      <c r="A126" s="7" t="s">
        <v>3484</v>
      </c>
      <c r="B126" s="7" t="s">
        <v>3485</v>
      </c>
      <c r="C126" s="7" t="s">
        <v>3486</v>
      </c>
      <c r="D126" s="7" t="s">
        <v>3487</v>
      </c>
      <c r="E126" s="7"/>
      <c r="F126" s="7" t="s">
        <v>85</v>
      </c>
      <c r="G126" s="7" t="s">
        <v>2695</v>
      </c>
      <c r="H126" s="7" t="s">
        <v>3488</v>
      </c>
      <c r="I126" s="7" t="s">
        <v>3489</v>
      </c>
      <c r="J126" s="7" t="s">
        <v>3469</v>
      </c>
      <c r="K126" s="7" t="s">
        <v>3490</v>
      </c>
      <c r="L126" s="7" t="s">
        <v>2699</v>
      </c>
      <c r="M126" s="7" t="s">
        <v>3491</v>
      </c>
    </row>
    <row r="127" customFormat="false" ht="45.75" hidden="false" customHeight="true" outlineLevel="0" collapsed="false">
      <c r="A127" s="7" t="s">
        <v>2132</v>
      </c>
      <c r="B127" s="7" t="s">
        <v>3492</v>
      </c>
      <c r="C127" s="7" t="s">
        <v>3493</v>
      </c>
      <c r="D127" s="7" t="s">
        <v>3494</v>
      </c>
      <c r="E127" s="7"/>
      <c r="F127" s="7" t="s">
        <v>88</v>
      </c>
      <c r="G127" s="7" t="s">
        <v>2725</v>
      </c>
      <c r="H127" s="7" t="s">
        <v>3096</v>
      </c>
      <c r="I127" s="7" t="s">
        <v>3495</v>
      </c>
      <c r="J127" s="7" t="s">
        <v>3469</v>
      </c>
      <c r="K127" s="7" t="s">
        <v>3496</v>
      </c>
      <c r="L127" s="7" t="s">
        <v>2699</v>
      </c>
      <c r="M127" s="7" t="s">
        <v>3497</v>
      </c>
    </row>
    <row r="128" customFormat="false" ht="34.5" hidden="false" customHeight="true" outlineLevel="0" collapsed="false">
      <c r="A128" s="7" t="s">
        <v>3498</v>
      </c>
      <c r="B128" s="7" t="s">
        <v>3499</v>
      </c>
      <c r="C128" s="7" t="s">
        <v>3500</v>
      </c>
      <c r="D128" s="7" t="s">
        <v>3501</v>
      </c>
      <c r="E128" s="7"/>
      <c r="F128" s="7" t="s">
        <v>88</v>
      </c>
      <c r="G128" s="7" t="s">
        <v>2725</v>
      </c>
      <c r="H128" s="7" t="s">
        <v>3502</v>
      </c>
      <c r="I128" s="7" t="s">
        <v>2545</v>
      </c>
      <c r="J128" s="7" t="s">
        <v>3469</v>
      </c>
      <c r="K128" s="7" t="s">
        <v>3136</v>
      </c>
      <c r="L128" s="7" t="s">
        <v>2699</v>
      </c>
      <c r="M128" s="7" t="s">
        <v>3503</v>
      </c>
    </row>
    <row r="129" customFormat="false" ht="45.75" hidden="false" customHeight="true" outlineLevel="0" collapsed="false">
      <c r="A129" s="7" t="s">
        <v>3504</v>
      </c>
      <c r="B129" s="7" t="s">
        <v>3505</v>
      </c>
      <c r="C129" s="7" t="s">
        <v>3506</v>
      </c>
      <c r="D129" s="7" t="s">
        <v>3507</v>
      </c>
      <c r="E129" s="7"/>
      <c r="F129" s="7" t="s">
        <v>88</v>
      </c>
      <c r="G129" s="7" t="s">
        <v>2725</v>
      </c>
      <c r="H129" s="7" t="s">
        <v>3508</v>
      </c>
      <c r="I129" s="7" t="s">
        <v>1066</v>
      </c>
      <c r="J129" s="7" t="s">
        <v>3469</v>
      </c>
      <c r="K129" s="7" t="s">
        <v>3509</v>
      </c>
      <c r="L129" s="7" t="s">
        <v>2699</v>
      </c>
      <c r="M129" s="7" t="s">
        <v>3510</v>
      </c>
    </row>
    <row r="130" customFormat="false" ht="79.5" hidden="false" customHeight="true" outlineLevel="0" collapsed="false">
      <c r="A130" s="7" t="s">
        <v>880</v>
      </c>
      <c r="B130" s="7" t="s">
        <v>3511</v>
      </c>
      <c r="C130" s="7" t="s">
        <v>3512</v>
      </c>
      <c r="D130" s="7" t="s">
        <v>3513</v>
      </c>
      <c r="E130" s="7"/>
      <c r="F130" s="7" t="s">
        <v>85</v>
      </c>
      <c r="G130" s="7" t="s">
        <v>2695</v>
      </c>
      <c r="H130" s="7" t="s">
        <v>3514</v>
      </c>
      <c r="I130" s="7" t="s">
        <v>3515</v>
      </c>
      <c r="J130" s="7" t="s">
        <v>3469</v>
      </c>
      <c r="K130" s="7" t="s">
        <v>3516</v>
      </c>
      <c r="L130" s="7" t="s">
        <v>2699</v>
      </c>
      <c r="M130" s="7" t="s">
        <v>3517</v>
      </c>
    </row>
    <row r="131" customFormat="false" ht="48.75" hidden="false" customHeight="true" outlineLevel="0" collapsed="false">
      <c r="A131" s="7" t="s">
        <v>3518</v>
      </c>
      <c r="B131" s="7" t="s">
        <v>3519</v>
      </c>
      <c r="C131" s="7" t="s">
        <v>3520</v>
      </c>
      <c r="D131" s="7" t="s">
        <v>3521</v>
      </c>
      <c r="E131" s="7"/>
      <c r="F131" s="7" t="s">
        <v>82</v>
      </c>
      <c r="G131" s="7" t="s">
        <v>2695</v>
      </c>
      <c r="H131" s="7" t="s">
        <v>3184</v>
      </c>
      <c r="I131" s="7" t="s">
        <v>3522</v>
      </c>
      <c r="J131" s="7" t="s">
        <v>3469</v>
      </c>
      <c r="K131" s="7" t="s">
        <v>3476</v>
      </c>
      <c r="L131" s="7" t="s">
        <v>3523</v>
      </c>
      <c r="M131" s="7" t="s">
        <v>3524</v>
      </c>
    </row>
    <row r="132" customFormat="false" ht="23.25" hidden="false" customHeight="true" outlineLevel="0" collapsed="false">
      <c r="A132" s="7" t="s">
        <v>3525</v>
      </c>
      <c r="B132" s="7" t="s">
        <v>3526</v>
      </c>
      <c r="C132" s="7" t="s">
        <v>3527</v>
      </c>
      <c r="D132" s="7" t="s">
        <v>3528</v>
      </c>
      <c r="E132" s="7"/>
      <c r="F132" s="7" t="s">
        <v>88</v>
      </c>
      <c r="G132" s="7" t="s">
        <v>2725</v>
      </c>
      <c r="H132" s="7" t="s">
        <v>2914</v>
      </c>
      <c r="I132" s="7"/>
      <c r="J132" s="7" t="s">
        <v>3469</v>
      </c>
      <c r="K132" s="7" t="s">
        <v>149</v>
      </c>
      <c r="L132" s="7" t="s">
        <v>2699</v>
      </c>
      <c r="M132" s="7" t="s">
        <v>3529</v>
      </c>
    </row>
    <row r="133" customFormat="false" ht="34.5" hidden="false" customHeight="true" outlineLevel="0" collapsed="false">
      <c r="A133" s="7" t="s">
        <v>3530</v>
      </c>
      <c r="B133" s="7" t="s">
        <v>3531</v>
      </c>
      <c r="C133" s="7" t="s">
        <v>3532</v>
      </c>
      <c r="D133" s="7" t="s">
        <v>3533</v>
      </c>
      <c r="E133" s="7"/>
      <c r="F133" s="7" t="s">
        <v>85</v>
      </c>
      <c r="G133" s="7" t="s">
        <v>2695</v>
      </c>
      <c r="H133" s="7" t="s">
        <v>3534</v>
      </c>
      <c r="I133" s="7"/>
      <c r="J133" s="7" t="s">
        <v>3469</v>
      </c>
      <c r="K133" s="7" t="s">
        <v>149</v>
      </c>
      <c r="L133" s="7" t="s">
        <v>2699</v>
      </c>
      <c r="M133" s="7" t="s">
        <v>3535</v>
      </c>
    </row>
    <row r="134" customFormat="false" ht="34.5" hidden="false" customHeight="true" outlineLevel="0" collapsed="false">
      <c r="A134" s="7" t="s">
        <v>3536</v>
      </c>
      <c r="B134" s="7" t="s">
        <v>3537</v>
      </c>
      <c r="C134" s="7" t="s">
        <v>3538</v>
      </c>
      <c r="D134" s="7" t="s">
        <v>3539</v>
      </c>
      <c r="E134" s="7"/>
      <c r="F134" s="7" t="s">
        <v>85</v>
      </c>
      <c r="G134" s="7" t="s">
        <v>2695</v>
      </c>
      <c r="H134" s="7" t="s">
        <v>3534</v>
      </c>
      <c r="I134" s="7"/>
      <c r="J134" s="7" t="s">
        <v>3469</v>
      </c>
      <c r="K134" s="7" t="s">
        <v>149</v>
      </c>
      <c r="L134" s="7" t="s">
        <v>2699</v>
      </c>
      <c r="M134" s="7" t="s">
        <v>3535</v>
      </c>
    </row>
    <row r="135" customFormat="false" ht="34.5" hidden="false" customHeight="true" outlineLevel="0" collapsed="false">
      <c r="A135" s="7" t="s">
        <v>3540</v>
      </c>
      <c r="B135" s="7" t="s">
        <v>3541</v>
      </c>
      <c r="C135" s="7" t="s">
        <v>3542</v>
      </c>
      <c r="D135" s="7" t="s">
        <v>3543</v>
      </c>
      <c r="E135" s="7"/>
      <c r="F135" s="7" t="s">
        <v>85</v>
      </c>
      <c r="G135" s="7" t="s">
        <v>2695</v>
      </c>
      <c r="H135" s="7" t="s">
        <v>3534</v>
      </c>
      <c r="I135" s="7"/>
      <c r="J135" s="7" t="s">
        <v>3469</v>
      </c>
      <c r="K135" s="7" t="s">
        <v>149</v>
      </c>
      <c r="L135" s="7" t="s">
        <v>2699</v>
      </c>
      <c r="M135" s="7" t="s">
        <v>3535</v>
      </c>
    </row>
    <row r="136" customFormat="false" ht="34.5" hidden="false" customHeight="true" outlineLevel="0" collapsed="false">
      <c r="A136" s="7" t="s">
        <v>3544</v>
      </c>
      <c r="B136" s="7" t="s">
        <v>3545</v>
      </c>
      <c r="C136" s="7" t="s">
        <v>3546</v>
      </c>
      <c r="D136" s="7" t="s">
        <v>3547</v>
      </c>
      <c r="E136" s="7"/>
      <c r="F136" s="7" t="s">
        <v>85</v>
      </c>
      <c r="G136" s="7" t="s">
        <v>2695</v>
      </c>
      <c r="H136" s="7" t="s">
        <v>3534</v>
      </c>
      <c r="I136" s="7"/>
      <c r="J136" s="7" t="s">
        <v>3469</v>
      </c>
      <c r="K136" s="7" t="s">
        <v>149</v>
      </c>
      <c r="L136" s="7" t="s">
        <v>2699</v>
      </c>
      <c r="M136" s="7" t="s">
        <v>3535</v>
      </c>
    </row>
    <row r="137" customFormat="false" ht="34.5" hidden="false" customHeight="true" outlineLevel="0" collapsed="false">
      <c r="A137" s="7" t="s">
        <v>3548</v>
      </c>
      <c r="B137" s="7" t="s">
        <v>3549</v>
      </c>
      <c r="C137" s="7" t="s">
        <v>3550</v>
      </c>
      <c r="D137" s="7" t="s">
        <v>3551</v>
      </c>
      <c r="E137" s="7"/>
      <c r="F137" s="7" t="s">
        <v>85</v>
      </c>
      <c r="G137" s="7" t="s">
        <v>2695</v>
      </c>
      <c r="H137" s="7" t="s">
        <v>3534</v>
      </c>
      <c r="I137" s="7"/>
      <c r="J137" s="7" t="s">
        <v>3469</v>
      </c>
      <c r="K137" s="7" t="s">
        <v>149</v>
      </c>
      <c r="L137" s="7" t="s">
        <v>2699</v>
      </c>
      <c r="M137" s="7" t="s">
        <v>3535</v>
      </c>
    </row>
    <row r="138" customFormat="false" ht="34.5" hidden="false" customHeight="true" outlineLevel="0" collapsed="false">
      <c r="A138" s="7" t="s">
        <v>3552</v>
      </c>
      <c r="B138" s="7" t="s">
        <v>3553</v>
      </c>
      <c r="C138" s="7" t="s">
        <v>3554</v>
      </c>
      <c r="D138" s="7" t="s">
        <v>3555</v>
      </c>
      <c r="E138" s="7"/>
      <c r="F138" s="7" t="s">
        <v>85</v>
      </c>
      <c r="G138" s="7" t="s">
        <v>2695</v>
      </c>
      <c r="H138" s="7" t="s">
        <v>3534</v>
      </c>
      <c r="I138" s="7"/>
      <c r="J138" s="7" t="s">
        <v>3469</v>
      </c>
      <c r="K138" s="7" t="s">
        <v>149</v>
      </c>
      <c r="L138" s="7" t="s">
        <v>2699</v>
      </c>
      <c r="M138" s="7" t="s">
        <v>3535</v>
      </c>
    </row>
    <row r="139" customFormat="false" ht="34.5" hidden="false" customHeight="true" outlineLevel="0" collapsed="false">
      <c r="A139" s="7" t="s">
        <v>2216</v>
      </c>
      <c r="B139" s="7" t="s">
        <v>3556</v>
      </c>
      <c r="C139" s="7" t="s">
        <v>3557</v>
      </c>
      <c r="D139" s="7" t="s">
        <v>3558</v>
      </c>
      <c r="E139" s="7"/>
      <c r="F139" s="7" t="s">
        <v>91</v>
      </c>
      <c r="G139" s="7" t="s">
        <v>2725</v>
      </c>
      <c r="H139" s="7" t="s">
        <v>3468</v>
      </c>
      <c r="I139" s="7"/>
      <c r="J139" s="7" t="s">
        <v>3469</v>
      </c>
      <c r="K139" s="7" t="s">
        <v>3559</v>
      </c>
      <c r="L139" s="7" t="s">
        <v>2699</v>
      </c>
      <c r="M139" s="7" t="s">
        <v>3560</v>
      </c>
    </row>
    <row r="140" customFormat="false" ht="57" hidden="false" customHeight="true" outlineLevel="0" collapsed="false">
      <c r="A140" s="7" t="s">
        <v>3561</v>
      </c>
      <c r="B140" s="7" t="s">
        <v>3562</v>
      </c>
      <c r="C140" s="7" t="s">
        <v>3563</v>
      </c>
      <c r="D140" s="7" t="s">
        <v>3564</v>
      </c>
      <c r="E140" s="7"/>
      <c r="F140" s="7" t="s">
        <v>88</v>
      </c>
      <c r="G140" s="7" t="s">
        <v>2725</v>
      </c>
      <c r="H140" s="7" t="s">
        <v>3565</v>
      </c>
      <c r="I140" s="7" t="s">
        <v>3566</v>
      </c>
      <c r="J140" s="7" t="s">
        <v>3469</v>
      </c>
      <c r="K140" s="7" t="s">
        <v>3567</v>
      </c>
      <c r="L140" s="7" t="s">
        <v>2699</v>
      </c>
      <c r="M140" s="7" t="s">
        <v>3568</v>
      </c>
    </row>
    <row r="141" customFormat="false" ht="15" hidden="false" customHeight="true" outlineLevel="0" collapsed="false">
      <c r="A141" s="1" t="s">
        <v>3569</v>
      </c>
      <c r="B141" s="1" t="s">
        <v>3570</v>
      </c>
      <c r="C141" s="1" t="s">
        <v>3571</v>
      </c>
      <c r="D141" s="1" t="s">
        <v>3572</v>
      </c>
      <c r="F141" s="1" t="s">
        <v>88</v>
      </c>
      <c r="G141" s="1" t="s">
        <v>2725</v>
      </c>
      <c r="H141" s="1" t="s">
        <v>3096</v>
      </c>
      <c r="I141" s="1" t="s">
        <v>3573</v>
      </c>
      <c r="J141" s="1" t="s">
        <v>3469</v>
      </c>
      <c r="K141" s="1" t="s">
        <v>1525</v>
      </c>
      <c r="L141" s="1" t="s">
        <v>2699</v>
      </c>
      <c r="M141" s="1" t="s">
        <v>3574</v>
      </c>
    </row>
    <row r="142" customFormat="false" ht="15" hidden="false" customHeight="true" outlineLevel="0" collapsed="false">
      <c r="A142" s="1" t="s">
        <v>3575</v>
      </c>
      <c r="B142" s="1" t="s">
        <v>3576</v>
      </c>
      <c r="C142" s="1" t="s">
        <v>3577</v>
      </c>
      <c r="D142" s="1" t="s">
        <v>3578</v>
      </c>
      <c r="F142" s="1" t="s">
        <v>82</v>
      </c>
      <c r="G142" s="1" t="s">
        <v>2695</v>
      </c>
      <c r="H142" s="1" t="s">
        <v>3579</v>
      </c>
      <c r="I142" s="1" t="s">
        <v>1669</v>
      </c>
      <c r="J142" s="1" t="s">
        <v>3469</v>
      </c>
      <c r="K142" s="1" t="s">
        <v>1631</v>
      </c>
      <c r="L142" s="1" t="s">
        <v>2699</v>
      </c>
    </row>
    <row r="143" customFormat="false" ht="15" hidden="false" customHeight="true" outlineLevel="0" collapsed="false">
      <c r="A143" s="1" t="s">
        <v>3580</v>
      </c>
      <c r="B143" s="1" t="s">
        <v>3581</v>
      </c>
      <c r="C143" s="1" t="s">
        <v>3582</v>
      </c>
      <c r="D143" s="1" t="s">
        <v>3583</v>
      </c>
      <c r="F143" s="1" t="s">
        <v>88</v>
      </c>
      <c r="G143" s="1" t="s">
        <v>2725</v>
      </c>
      <c r="H143" s="1" t="s">
        <v>3584</v>
      </c>
      <c r="I143" s="1" t="s">
        <v>3585</v>
      </c>
      <c r="J143" s="1" t="s">
        <v>3469</v>
      </c>
      <c r="K143" s="1" t="s">
        <v>1430</v>
      </c>
      <c r="L143" s="1" t="s">
        <v>2699</v>
      </c>
      <c r="M143" s="1" t="s">
        <v>3586</v>
      </c>
    </row>
    <row r="144" customFormat="false" ht="15" hidden="false" customHeight="true" outlineLevel="0" collapsed="false">
      <c r="A144" s="1" t="s">
        <v>3587</v>
      </c>
      <c r="B144" s="1" t="s">
        <v>3588</v>
      </c>
      <c r="C144" s="1" t="s">
        <v>3589</v>
      </c>
      <c r="D144" s="1" t="s">
        <v>3590</v>
      </c>
      <c r="F144" s="1" t="s">
        <v>88</v>
      </c>
      <c r="G144" s="1" t="s">
        <v>2725</v>
      </c>
      <c r="H144" s="1" t="s">
        <v>3591</v>
      </c>
      <c r="I144" s="1" t="s">
        <v>3592</v>
      </c>
      <c r="J144" s="1" t="s">
        <v>3469</v>
      </c>
      <c r="K144" s="1" t="s">
        <v>1430</v>
      </c>
      <c r="L144" s="1" t="s">
        <v>2699</v>
      </c>
      <c r="M144" s="1" t="s">
        <v>3593</v>
      </c>
    </row>
    <row r="145" customFormat="false" ht="15" hidden="false" customHeight="true" outlineLevel="0" collapsed="false">
      <c r="A145" s="1" t="s">
        <v>3594</v>
      </c>
      <c r="B145" s="1" t="s">
        <v>3595</v>
      </c>
      <c r="C145" s="1" t="s">
        <v>3596</v>
      </c>
      <c r="D145" s="1" t="s">
        <v>3597</v>
      </c>
      <c r="F145" s="1" t="s">
        <v>82</v>
      </c>
      <c r="G145" s="1" t="s">
        <v>2695</v>
      </c>
      <c r="H145" s="1" t="s">
        <v>3598</v>
      </c>
      <c r="I145" s="1" t="s">
        <v>3599</v>
      </c>
      <c r="J145" s="1" t="s">
        <v>3469</v>
      </c>
      <c r="K145" s="1" t="s">
        <v>1473</v>
      </c>
      <c r="L145" s="1" t="s">
        <v>3600</v>
      </c>
      <c r="M145" s="1" t="s">
        <v>3601</v>
      </c>
    </row>
    <row r="146" customFormat="false" ht="15" hidden="false" customHeight="true" outlineLevel="0" collapsed="false">
      <c r="A146" s="1" t="s">
        <v>3602</v>
      </c>
      <c r="B146" s="1" t="s">
        <v>3603</v>
      </c>
      <c r="C146" s="1" t="s">
        <v>3604</v>
      </c>
      <c r="D146" s="1" t="s">
        <v>3605</v>
      </c>
      <c r="F146" s="1" t="s">
        <v>88</v>
      </c>
      <c r="G146" s="1" t="s">
        <v>2725</v>
      </c>
      <c r="H146" s="1" t="s">
        <v>3606</v>
      </c>
      <c r="I146" s="1" t="s">
        <v>3607</v>
      </c>
      <c r="J146" s="1" t="s">
        <v>3469</v>
      </c>
      <c r="K146" s="1" t="s">
        <v>1481</v>
      </c>
      <c r="L146" s="1" t="s">
        <v>2699</v>
      </c>
      <c r="M146" s="1" t="s">
        <v>3608</v>
      </c>
    </row>
    <row r="147" customFormat="false" ht="15" hidden="false" customHeight="true" outlineLevel="0" collapsed="false">
      <c r="A147" s="1" t="s">
        <v>3609</v>
      </c>
      <c r="B147" s="1" t="s">
        <v>3610</v>
      </c>
      <c r="C147" s="1" t="s">
        <v>3611</v>
      </c>
      <c r="D147" s="1" t="s">
        <v>3612</v>
      </c>
      <c r="F147" s="1" t="s">
        <v>85</v>
      </c>
      <c r="G147" s="1" t="s">
        <v>2695</v>
      </c>
      <c r="H147" s="1" t="s">
        <v>2696</v>
      </c>
      <c r="I147" s="1" t="s">
        <v>3613</v>
      </c>
      <c r="J147" s="1" t="s">
        <v>3469</v>
      </c>
      <c r="K147" s="1" t="s">
        <v>3614</v>
      </c>
      <c r="L147" s="1" t="s">
        <v>2699</v>
      </c>
      <c r="M147" s="1" t="s">
        <v>3615</v>
      </c>
    </row>
    <row r="148" customFormat="false" ht="15" hidden="false" customHeight="true" outlineLevel="0" collapsed="false">
      <c r="A148" s="1" t="s">
        <v>3616</v>
      </c>
      <c r="B148" s="1" t="s">
        <v>3617</v>
      </c>
      <c r="C148" s="1" t="s">
        <v>3618</v>
      </c>
      <c r="D148" s="1" t="s">
        <v>3619</v>
      </c>
      <c r="F148" s="1" t="s">
        <v>85</v>
      </c>
      <c r="G148" s="1" t="s">
        <v>2695</v>
      </c>
      <c r="H148" s="1" t="s">
        <v>2696</v>
      </c>
      <c r="I148" s="1" t="s">
        <v>2319</v>
      </c>
      <c r="J148" s="1" t="s">
        <v>3469</v>
      </c>
      <c r="K148" s="1" t="s">
        <v>3614</v>
      </c>
      <c r="L148" s="1" t="s">
        <v>2699</v>
      </c>
    </row>
    <row r="149" customFormat="false" ht="15" hidden="false" customHeight="true" outlineLevel="0" collapsed="false">
      <c r="A149" s="1" t="s">
        <v>3620</v>
      </c>
      <c r="B149" s="1" t="s">
        <v>3621</v>
      </c>
      <c r="C149" s="1" t="s">
        <v>3622</v>
      </c>
      <c r="D149" s="1" t="s">
        <v>3623</v>
      </c>
      <c r="F149" s="1" t="s">
        <v>85</v>
      </c>
      <c r="G149" s="1" t="s">
        <v>2695</v>
      </c>
      <c r="H149" s="1" t="s">
        <v>2696</v>
      </c>
      <c r="I149" s="1" t="s">
        <v>3624</v>
      </c>
      <c r="J149" s="1" t="s">
        <v>3469</v>
      </c>
      <c r="K149" s="1" t="s">
        <v>3614</v>
      </c>
      <c r="L149" s="1" t="s">
        <v>2699</v>
      </c>
    </row>
    <row r="150" customFormat="false" ht="15" hidden="false" customHeight="true" outlineLevel="0" collapsed="false">
      <c r="A150" s="1" t="s">
        <v>3625</v>
      </c>
      <c r="B150" s="1" t="s">
        <v>3626</v>
      </c>
      <c r="C150" s="1" t="s">
        <v>3627</v>
      </c>
      <c r="D150" s="1" t="s">
        <v>3628</v>
      </c>
      <c r="F150" s="1" t="s">
        <v>85</v>
      </c>
      <c r="G150" s="1" t="s">
        <v>2695</v>
      </c>
      <c r="H150" s="1" t="s">
        <v>2696</v>
      </c>
      <c r="I150" s="1" t="s">
        <v>3624</v>
      </c>
      <c r="J150" s="1" t="s">
        <v>3469</v>
      </c>
      <c r="K150" s="1" t="s">
        <v>3629</v>
      </c>
      <c r="L150" s="1" t="s">
        <v>2699</v>
      </c>
      <c r="M150" s="1" t="s">
        <v>3630</v>
      </c>
    </row>
    <row r="151" customFormat="false" ht="15" hidden="false" customHeight="true" outlineLevel="0" collapsed="false">
      <c r="A151" s="1" t="s">
        <v>3631</v>
      </c>
      <c r="B151" s="1" t="s">
        <v>3632</v>
      </c>
      <c r="C151" s="1" t="s">
        <v>3633</v>
      </c>
      <c r="D151" s="1" t="s">
        <v>3634</v>
      </c>
      <c r="F151" s="1" t="s">
        <v>85</v>
      </c>
      <c r="G151" s="1" t="s">
        <v>2695</v>
      </c>
      <c r="H151" s="1" t="s">
        <v>2696</v>
      </c>
      <c r="I151" s="1" t="s">
        <v>3635</v>
      </c>
      <c r="J151" s="1" t="s">
        <v>3469</v>
      </c>
      <c r="K151" s="1" t="s">
        <v>3614</v>
      </c>
      <c r="L151" s="1" t="s">
        <v>2699</v>
      </c>
      <c r="M151" s="1" t="s">
        <v>3636</v>
      </c>
    </row>
    <row r="152" customFormat="false" ht="15" hidden="false" customHeight="true" outlineLevel="0" collapsed="false">
      <c r="A152" s="1" t="s">
        <v>3637</v>
      </c>
      <c r="B152" s="1" t="s">
        <v>3638</v>
      </c>
      <c r="C152" s="1" t="s">
        <v>3639</v>
      </c>
      <c r="D152" s="1" t="s">
        <v>3640</v>
      </c>
      <c r="F152" s="1" t="s">
        <v>82</v>
      </c>
      <c r="G152" s="1" t="s">
        <v>2695</v>
      </c>
      <c r="H152" s="1" t="s">
        <v>3308</v>
      </c>
      <c r="I152" s="1" t="s">
        <v>1504</v>
      </c>
      <c r="J152" s="1" t="s">
        <v>3469</v>
      </c>
      <c r="K152" s="1" t="s">
        <v>3641</v>
      </c>
      <c r="L152" s="1" t="s">
        <v>2699</v>
      </c>
    </row>
    <row r="153" customFormat="false" ht="15" hidden="false" customHeight="true" outlineLevel="0" collapsed="false">
      <c r="A153" s="1" t="s">
        <v>3642</v>
      </c>
      <c r="B153" s="1" t="s">
        <v>3643</v>
      </c>
      <c r="C153" s="1" t="s">
        <v>3644</v>
      </c>
      <c r="D153" s="1" t="s">
        <v>3645</v>
      </c>
      <c r="F153" s="1" t="s">
        <v>85</v>
      </c>
      <c r="G153" s="1" t="s">
        <v>2695</v>
      </c>
      <c r="H153" s="1" t="s">
        <v>2696</v>
      </c>
      <c r="I153" s="1" t="s">
        <v>1558</v>
      </c>
      <c r="J153" s="1" t="s">
        <v>3469</v>
      </c>
      <c r="K153" s="1" t="s">
        <v>3614</v>
      </c>
      <c r="L153" s="1" t="s">
        <v>2699</v>
      </c>
    </row>
    <row r="154" customFormat="false" ht="15" hidden="false" customHeight="true" outlineLevel="0" collapsed="false">
      <c r="A154" s="1" t="s">
        <v>3646</v>
      </c>
      <c r="B154" s="1" t="s">
        <v>3647</v>
      </c>
      <c r="C154" s="1" t="s">
        <v>3648</v>
      </c>
      <c r="D154" s="1" t="s">
        <v>3649</v>
      </c>
      <c r="F154" s="1" t="s">
        <v>88</v>
      </c>
      <c r="G154" s="1" t="s">
        <v>2725</v>
      </c>
      <c r="H154" s="1" t="s">
        <v>3650</v>
      </c>
      <c r="I154" s="1" t="s">
        <v>3651</v>
      </c>
      <c r="J154" s="1" t="s">
        <v>3469</v>
      </c>
      <c r="K154" s="1" t="s">
        <v>3614</v>
      </c>
      <c r="L154" s="1" t="s">
        <v>2699</v>
      </c>
      <c r="M154" s="1" t="s">
        <v>3652</v>
      </c>
    </row>
    <row r="155" customFormat="false" ht="15" hidden="false" customHeight="true" outlineLevel="0" collapsed="false">
      <c r="A155" s="1" t="s">
        <v>3653</v>
      </c>
      <c r="B155" s="1" t="s">
        <v>3654</v>
      </c>
      <c r="C155" s="1" t="s">
        <v>3655</v>
      </c>
      <c r="D155" s="1" t="s">
        <v>3656</v>
      </c>
      <c r="F155" s="1" t="s">
        <v>85</v>
      </c>
      <c r="G155" s="1" t="s">
        <v>2695</v>
      </c>
      <c r="H155" s="1" t="s">
        <v>3657</v>
      </c>
      <c r="I155" s="1" t="s">
        <v>926</v>
      </c>
      <c r="J155" s="1" t="s">
        <v>3469</v>
      </c>
      <c r="K155" s="1" t="s">
        <v>3658</v>
      </c>
      <c r="L155" s="1" t="s">
        <v>2699</v>
      </c>
    </row>
    <row r="156" customFormat="false" ht="15" hidden="false" customHeight="true" outlineLevel="0" collapsed="false">
      <c r="A156" s="1" t="s">
        <v>3659</v>
      </c>
      <c r="B156" s="1" t="s">
        <v>3660</v>
      </c>
      <c r="C156" s="1" t="s">
        <v>3661</v>
      </c>
      <c r="D156" s="1" t="s">
        <v>3662</v>
      </c>
      <c r="F156" s="1" t="s">
        <v>85</v>
      </c>
      <c r="G156" s="1" t="s">
        <v>2695</v>
      </c>
      <c r="H156" s="1" t="s">
        <v>3663</v>
      </c>
      <c r="I156" s="1" t="s">
        <v>3664</v>
      </c>
      <c r="J156" s="1" t="s">
        <v>3469</v>
      </c>
      <c r="K156" s="1" t="s">
        <v>3658</v>
      </c>
      <c r="L156" s="1" t="s">
        <v>2699</v>
      </c>
    </row>
    <row r="157" customFormat="false" ht="15" hidden="false" customHeight="true" outlineLevel="0" collapsed="false">
      <c r="A157" s="1" t="s">
        <v>3665</v>
      </c>
      <c r="B157" s="1" t="s">
        <v>3666</v>
      </c>
      <c r="C157" s="1" t="s">
        <v>3667</v>
      </c>
      <c r="D157" s="1" t="s">
        <v>3668</v>
      </c>
      <c r="F157" s="1" t="s">
        <v>88</v>
      </c>
      <c r="G157" s="1" t="s">
        <v>2725</v>
      </c>
      <c r="H157" s="1" t="s">
        <v>3669</v>
      </c>
      <c r="I157" s="1" t="s">
        <v>3670</v>
      </c>
      <c r="J157" s="1" t="s">
        <v>3469</v>
      </c>
      <c r="K157" s="1" t="s">
        <v>3658</v>
      </c>
      <c r="L157" s="1" t="s">
        <v>2699</v>
      </c>
    </row>
    <row r="158" customFormat="false" ht="15" hidden="false" customHeight="true" outlineLevel="0" collapsed="false">
      <c r="A158" s="1" t="s">
        <v>3671</v>
      </c>
      <c r="B158" s="1" t="s">
        <v>3672</v>
      </c>
      <c r="C158" s="1" t="s">
        <v>3673</v>
      </c>
      <c r="D158" s="1" t="s">
        <v>3674</v>
      </c>
      <c r="F158" s="1" t="s">
        <v>88</v>
      </c>
      <c r="G158" s="1" t="s">
        <v>2725</v>
      </c>
      <c r="H158" s="1" t="s">
        <v>3096</v>
      </c>
      <c r="I158" s="1" t="s">
        <v>2959</v>
      </c>
      <c r="J158" s="1" t="s">
        <v>3469</v>
      </c>
      <c r="K158" s="1" t="s">
        <v>3675</v>
      </c>
      <c r="L158" s="1" t="s">
        <v>2699</v>
      </c>
      <c r="M158" s="1" t="s">
        <v>3676</v>
      </c>
    </row>
    <row r="159" customFormat="false" ht="15" hidden="false" customHeight="true" outlineLevel="0" collapsed="false">
      <c r="A159" s="1" t="s">
        <v>3677</v>
      </c>
      <c r="B159" s="1" t="s">
        <v>3678</v>
      </c>
      <c r="C159" s="1" t="s">
        <v>3679</v>
      </c>
      <c r="D159" s="1" t="s">
        <v>2694</v>
      </c>
      <c r="F159" s="1" t="s">
        <v>85</v>
      </c>
      <c r="G159" s="1" t="s">
        <v>2695</v>
      </c>
      <c r="H159" s="1" t="s">
        <v>2696</v>
      </c>
      <c r="I159" s="1" t="s">
        <v>3469</v>
      </c>
      <c r="J159" s="1" t="s">
        <v>3469</v>
      </c>
      <c r="K159" s="1" t="s">
        <v>3675</v>
      </c>
      <c r="L159" s="1" t="s">
        <v>2699</v>
      </c>
    </row>
    <row r="160" customFormat="false" ht="15" hidden="false" customHeight="true" outlineLevel="0" collapsed="false">
      <c r="A160" s="1" t="s">
        <v>3680</v>
      </c>
      <c r="B160" s="1" t="s">
        <v>3681</v>
      </c>
      <c r="C160" s="1" t="s">
        <v>3682</v>
      </c>
      <c r="D160" s="1" t="s">
        <v>3683</v>
      </c>
      <c r="F160" s="1" t="s">
        <v>85</v>
      </c>
      <c r="G160" s="1" t="s">
        <v>2695</v>
      </c>
      <c r="H160" s="1" t="s">
        <v>2696</v>
      </c>
      <c r="I160" s="1" t="s">
        <v>3684</v>
      </c>
      <c r="J160" s="1" t="s">
        <v>3685</v>
      </c>
      <c r="K160" s="1" t="s">
        <v>3686</v>
      </c>
      <c r="L160" s="1" t="s">
        <v>2699</v>
      </c>
    </row>
    <row r="161" customFormat="false" ht="15" hidden="false" customHeight="true" outlineLevel="0" collapsed="false">
      <c r="A161" s="1" t="s">
        <v>3687</v>
      </c>
      <c r="B161" s="1" t="s">
        <v>3688</v>
      </c>
      <c r="C161" s="1" t="s">
        <v>3689</v>
      </c>
      <c r="D161" s="1" t="s">
        <v>3690</v>
      </c>
      <c r="F161" s="1" t="s">
        <v>88</v>
      </c>
      <c r="G161" s="1" t="s">
        <v>2725</v>
      </c>
      <c r="H161" s="1" t="s">
        <v>3691</v>
      </c>
      <c r="I161" s="1" t="s">
        <v>920</v>
      </c>
      <c r="J161" s="1" t="s">
        <v>3685</v>
      </c>
      <c r="K161" s="1" t="s">
        <v>919</v>
      </c>
      <c r="L161" s="1" t="s">
        <v>2699</v>
      </c>
    </row>
    <row r="162" customFormat="false" ht="15" hidden="false" customHeight="true" outlineLevel="0" collapsed="false">
      <c r="A162" s="1" t="s">
        <v>3692</v>
      </c>
      <c r="B162" s="1" t="s">
        <v>3693</v>
      </c>
      <c r="C162" s="1" t="s">
        <v>3694</v>
      </c>
      <c r="D162" s="1" t="s">
        <v>3695</v>
      </c>
      <c r="F162" s="1" t="s">
        <v>88</v>
      </c>
      <c r="G162" s="1" t="s">
        <v>2725</v>
      </c>
      <c r="H162" s="1" t="s">
        <v>3696</v>
      </c>
      <c r="I162" s="1" t="s">
        <v>3697</v>
      </c>
      <c r="J162" s="1" t="s">
        <v>3685</v>
      </c>
      <c r="K162" s="1" t="s">
        <v>3698</v>
      </c>
      <c r="L162" s="1" t="s">
        <v>2699</v>
      </c>
      <c r="M162" s="1" t="s">
        <v>3699</v>
      </c>
    </row>
    <row r="163" customFormat="false" ht="15" hidden="false" customHeight="true" outlineLevel="0" collapsed="false">
      <c r="A163" s="1" t="s">
        <v>3700</v>
      </c>
      <c r="B163" s="1" t="s">
        <v>3701</v>
      </c>
      <c r="C163" s="1" t="s">
        <v>3702</v>
      </c>
      <c r="D163" s="1" t="s">
        <v>3703</v>
      </c>
      <c r="F163" s="1" t="s">
        <v>88</v>
      </c>
      <c r="G163" s="1" t="s">
        <v>2725</v>
      </c>
      <c r="H163" s="1" t="s">
        <v>2780</v>
      </c>
      <c r="I163" s="1" t="s">
        <v>3393</v>
      </c>
      <c r="J163" s="1" t="s">
        <v>3685</v>
      </c>
      <c r="K163" s="1" t="s">
        <v>3698</v>
      </c>
      <c r="L163" s="1" t="s">
        <v>2699</v>
      </c>
      <c r="M163" s="1" t="s">
        <v>3704</v>
      </c>
    </row>
    <row r="164" customFormat="false" ht="15" hidden="false" customHeight="true" outlineLevel="0" collapsed="false">
      <c r="A164" s="1" t="s">
        <v>3705</v>
      </c>
      <c r="B164" s="1" t="s">
        <v>3706</v>
      </c>
      <c r="C164" s="1" t="s">
        <v>3707</v>
      </c>
      <c r="D164" s="1" t="s">
        <v>3708</v>
      </c>
      <c r="F164" s="1" t="s">
        <v>82</v>
      </c>
      <c r="G164" s="1" t="s">
        <v>2695</v>
      </c>
      <c r="H164" s="1" t="s">
        <v>3709</v>
      </c>
      <c r="I164" s="1" t="s">
        <v>3710</v>
      </c>
      <c r="J164" s="1" t="s">
        <v>3685</v>
      </c>
      <c r="K164" s="1" t="s">
        <v>3711</v>
      </c>
      <c r="L164" s="1" t="s">
        <v>2699</v>
      </c>
    </row>
    <row r="165" customFormat="false" ht="15" hidden="false" customHeight="true" outlineLevel="0" collapsed="false">
      <c r="A165" s="1" t="s">
        <v>3712</v>
      </c>
      <c r="B165" s="1" t="s">
        <v>3713</v>
      </c>
      <c r="C165" s="1" t="s">
        <v>3714</v>
      </c>
      <c r="D165" s="1" t="s">
        <v>3715</v>
      </c>
      <c r="F165" s="1" t="s">
        <v>88</v>
      </c>
      <c r="G165" s="1" t="s">
        <v>2725</v>
      </c>
      <c r="H165" s="1" t="s">
        <v>2806</v>
      </c>
      <c r="I165" s="1" t="s">
        <v>3716</v>
      </c>
      <c r="J165" s="1" t="s">
        <v>3685</v>
      </c>
      <c r="K165" s="1" t="s">
        <v>3711</v>
      </c>
      <c r="L165" s="1" t="s">
        <v>2699</v>
      </c>
      <c r="M165" s="1" t="s">
        <v>3717</v>
      </c>
    </row>
    <row r="166" customFormat="false" ht="15" hidden="false" customHeight="true" outlineLevel="0" collapsed="false">
      <c r="A166" s="1" t="s">
        <v>3718</v>
      </c>
      <c r="B166" s="1" t="s">
        <v>3719</v>
      </c>
      <c r="C166" s="1" t="s">
        <v>3720</v>
      </c>
      <c r="D166" s="1" t="s">
        <v>3721</v>
      </c>
      <c r="F166" s="1" t="s">
        <v>88</v>
      </c>
      <c r="G166" s="1" t="s">
        <v>3722</v>
      </c>
      <c r="H166" s="1" t="s">
        <v>3723</v>
      </c>
      <c r="I166" s="1" t="s">
        <v>1396</v>
      </c>
      <c r="J166" s="1" t="s">
        <v>3685</v>
      </c>
      <c r="K166" s="1" t="s">
        <v>3724</v>
      </c>
      <c r="L166" s="1" t="s">
        <v>2699</v>
      </c>
      <c r="M166" s="1" t="s">
        <v>3725</v>
      </c>
    </row>
    <row r="167" customFormat="false" ht="15" hidden="false" customHeight="true" outlineLevel="0" collapsed="false">
      <c r="A167" s="1" t="s">
        <v>3726</v>
      </c>
      <c r="B167" s="1" t="s">
        <v>3727</v>
      </c>
      <c r="C167" s="1" t="s">
        <v>3728</v>
      </c>
      <c r="D167" s="1" t="s">
        <v>3729</v>
      </c>
      <c r="F167" s="1" t="s">
        <v>85</v>
      </c>
      <c r="G167" s="1" t="s">
        <v>2695</v>
      </c>
      <c r="H167" s="1" t="s">
        <v>2696</v>
      </c>
      <c r="I167" s="1" t="s">
        <v>3730</v>
      </c>
      <c r="J167" s="1" t="s">
        <v>3685</v>
      </c>
      <c r="K167" s="1" t="s">
        <v>3711</v>
      </c>
      <c r="L167" s="1" t="s">
        <v>2699</v>
      </c>
      <c r="M167" s="1" t="s">
        <v>3731</v>
      </c>
    </row>
    <row r="168" customFormat="false" ht="15" hidden="false" customHeight="true" outlineLevel="0" collapsed="false">
      <c r="A168" s="1" t="s">
        <v>3732</v>
      </c>
      <c r="B168" s="1" t="s">
        <v>3733</v>
      </c>
      <c r="C168" s="1" t="s">
        <v>3734</v>
      </c>
      <c r="D168" s="1" t="s">
        <v>3735</v>
      </c>
      <c r="F168" s="1" t="s">
        <v>88</v>
      </c>
      <c r="G168" s="1" t="s">
        <v>2725</v>
      </c>
      <c r="H168" s="1" t="s">
        <v>2958</v>
      </c>
      <c r="I168" s="1" t="s">
        <v>3736</v>
      </c>
      <c r="J168" s="1" t="s">
        <v>3685</v>
      </c>
      <c r="K168" s="1" t="s">
        <v>2864</v>
      </c>
      <c r="L168" s="1" t="s">
        <v>2699</v>
      </c>
      <c r="M168" s="1" t="s">
        <v>3737</v>
      </c>
    </row>
    <row r="169" customFormat="false" ht="15" hidden="false" customHeight="true" outlineLevel="0" collapsed="false">
      <c r="A169" s="1" t="s">
        <v>3738</v>
      </c>
      <c r="B169" s="1" t="s">
        <v>3739</v>
      </c>
      <c r="C169" s="1" t="s">
        <v>3740</v>
      </c>
      <c r="D169" s="1" t="s">
        <v>3741</v>
      </c>
      <c r="F169" s="1" t="s">
        <v>85</v>
      </c>
      <c r="G169" s="1" t="s">
        <v>2695</v>
      </c>
      <c r="H169" s="1" t="s">
        <v>2696</v>
      </c>
      <c r="I169" s="1" t="s">
        <v>2336</v>
      </c>
      <c r="J169" s="1" t="s">
        <v>3685</v>
      </c>
      <c r="K169" s="1" t="s">
        <v>1422</v>
      </c>
      <c r="L169" s="1" t="s">
        <v>2699</v>
      </c>
      <c r="M169" s="1" t="s">
        <v>3742</v>
      </c>
    </row>
    <row r="170" customFormat="false" ht="15" hidden="false" customHeight="true" outlineLevel="0" collapsed="false">
      <c r="A170" s="1" t="s">
        <v>3743</v>
      </c>
      <c r="B170" s="1" t="s">
        <v>3744</v>
      </c>
      <c r="C170" s="1" t="s">
        <v>3745</v>
      </c>
      <c r="D170" s="1" t="s">
        <v>3746</v>
      </c>
      <c r="F170" s="1" t="s">
        <v>85</v>
      </c>
      <c r="G170" s="1" t="s">
        <v>2695</v>
      </c>
      <c r="H170" s="1" t="s">
        <v>2696</v>
      </c>
      <c r="I170" s="1" t="s">
        <v>3747</v>
      </c>
      <c r="J170" s="1" t="s">
        <v>3685</v>
      </c>
      <c r="K170" s="1" t="s">
        <v>3748</v>
      </c>
      <c r="L170" s="1" t="s">
        <v>2699</v>
      </c>
      <c r="M170" s="1" t="s">
        <v>3749</v>
      </c>
    </row>
    <row r="171" customFormat="false" ht="15" hidden="false" customHeight="true" outlineLevel="0" collapsed="false">
      <c r="A171" s="1" t="s">
        <v>3750</v>
      </c>
      <c r="B171" s="1" t="s">
        <v>3751</v>
      </c>
      <c r="C171" s="1" t="s">
        <v>3752</v>
      </c>
      <c r="D171" s="1" t="s">
        <v>3753</v>
      </c>
      <c r="F171" s="1" t="s">
        <v>85</v>
      </c>
      <c r="G171" s="1" t="s">
        <v>2695</v>
      </c>
      <c r="H171" s="1" t="s">
        <v>3754</v>
      </c>
      <c r="I171" s="1" t="s">
        <v>3755</v>
      </c>
      <c r="J171" s="1" t="s">
        <v>3685</v>
      </c>
      <c r="K171" s="1" t="s">
        <v>3748</v>
      </c>
      <c r="L171" s="1" t="s">
        <v>2699</v>
      </c>
    </row>
    <row r="172" customFormat="false" ht="15" hidden="false" customHeight="true" outlineLevel="0" collapsed="false">
      <c r="A172" s="1" t="s">
        <v>3756</v>
      </c>
      <c r="B172" s="1" t="s">
        <v>3757</v>
      </c>
      <c r="C172" s="1" t="s">
        <v>3758</v>
      </c>
      <c r="D172" s="1" t="s">
        <v>3759</v>
      </c>
      <c r="F172" s="1" t="s">
        <v>85</v>
      </c>
      <c r="G172" s="1" t="s">
        <v>2695</v>
      </c>
      <c r="H172" s="1" t="s">
        <v>3760</v>
      </c>
      <c r="I172" s="1" t="s">
        <v>3761</v>
      </c>
      <c r="J172" s="1" t="s">
        <v>3685</v>
      </c>
      <c r="K172" s="1" t="s">
        <v>3748</v>
      </c>
      <c r="L172" s="1" t="s">
        <v>2699</v>
      </c>
    </row>
    <row r="173" customFormat="false" ht="15" hidden="false" customHeight="true" outlineLevel="0" collapsed="false">
      <c r="A173" s="1" t="s">
        <v>3762</v>
      </c>
      <c r="B173" s="1" t="s">
        <v>3763</v>
      </c>
      <c r="C173" s="1" t="s">
        <v>3764</v>
      </c>
      <c r="D173" s="1" t="s">
        <v>3765</v>
      </c>
      <c r="F173" s="1" t="s">
        <v>88</v>
      </c>
      <c r="G173" s="1" t="s">
        <v>2725</v>
      </c>
      <c r="H173" s="1" t="s">
        <v>3766</v>
      </c>
      <c r="I173" s="1" t="s">
        <v>2877</v>
      </c>
      <c r="J173" s="1" t="s">
        <v>3685</v>
      </c>
      <c r="K173" s="1" t="s">
        <v>3748</v>
      </c>
      <c r="L173" s="1" t="s">
        <v>2699</v>
      </c>
    </row>
    <row r="174" customFormat="false" ht="15" hidden="false" customHeight="true" outlineLevel="0" collapsed="false">
      <c r="A174" s="1" t="s">
        <v>3767</v>
      </c>
      <c r="B174" s="1" t="s">
        <v>3768</v>
      </c>
      <c r="C174" s="1" t="s">
        <v>3769</v>
      </c>
      <c r="D174" s="1" t="s">
        <v>3770</v>
      </c>
      <c r="F174" s="1" t="s">
        <v>88</v>
      </c>
      <c r="G174" s="1" t="s">
        <v>3771</v>
      </c>
      <c r="H174" s="1" t="s">
        <v>3772</v>
      </c>
      <c r="I174" s="1" t="s">
        <v>2545</v>
      </c>
      <c r="J174" s="1" t="s">
        <v>3685</v>
      </c>
      <c r="K174" s="1" t="s">
        <v>3773</v>
      </c>
      <c r="L174" s="1" t="s">
        <v>2699</v>
      </c>
    </row>
    <row r="175" customFormat="false" ht="15" hidden="false" customHeight="true" outlineLevel="0" collapsed="false">
      <c r="A175" s="1" t="s">
        <v>3774</v>
      </c>
      <c r="B175" s="1" t="s">
        <v>3775</v>
      </c>
      <c r="C175" s="1" t="s">
        <v>3776</v>
      </c>
      <c r="D175" s="1" t="s">
        <v>3777</v>
      </c>
      <c r="F175" s="1" t="s">
        <v>88</v>
      </c>
      <c r="G175" s="1" t="s">
        <v>2725</v>
      </c>
      <c r="H175" s="1" t="s">
        <v>3778</v>
      </c>
      <c r="I175" s="1" t="s">
        <v>3779</v>
      </c>
      <c r="J175" s="1" t="s">
        <v>3685</v>
      </c>
      <c r="K175" s="1" t="s">
        <v>3780</v>
      </c>
      <c r="L175" s="1" t="s">
        <v>2699</v>
      </c>
    </row>
    <row r="176" customFormat="false" ht="15" hidden="false" customHeight="true" outlineLevel="0" collapsed="false">
      <c r="A176" s="1" t="s">
        <v>3781</v>
      </c>
      <c r="B176" s="1" t="s">
        <v>3782</v>
      </c>
      <c r="C176" s="1" t="s">
        <v>3783</v>
      </c>
      <c r="D176" s="1" t="s">
        <v>3784</v>
      </c>
      <c r="F176" s="1" t="s">
        <v>82</v>
      </c>
      <c r="G176" s="1" t="s">
        <v>2695</v>
      </c>
      <c r="H176" s="1" t="s">
        <v>3785</v>
      </c>
      <c r="I176" s="1" t="s">
        <v>1979</v>
      </c>
      <c r="J176" s="1" t="s">
        <v>3685</v>
      </c>
      <c r="K176" s="1" t="s">
        <v>3786</v>
      </c>
      <c r="L176" s="1" t="s">
        <v>2699</v>
      </c>
    </row>
    <row r="177" customFormat="false" ht="15" hidden="false" customHeight="true" outlineLevel="0" collapsed="false">
      <c r="A177" s="1" t="s">
        <v>3787</v>
      </c>
      <c r="B177" s="1" t="s">
        <v>3788</v>
      </c>
      <c r="C177" s="1" t="s">
        <v>3789</v>
      </c>
      <c r="D177" s="1" t="s">
        <v>3790</v>
      </c>
      <c r="F177" s="1" t="s">
        <v>82</v>
      </c>
      <c r="G177" s="1" t="s">
        <v>2695</v>
      </c>
      <c r="H177" s="1" t="s">
        <v>3791</v>
      </c>
      <c r="I177" s="1" t="s">
        <v>2106</v>
      </c>
      <c r="J177" s="1" t="s">
        <v>3685</v>
      </c>
      <c r="K177" s="1" t="s">
        <v>3786</v>
      </c>
      <c r="L177" s="1" t="s">
        <v>2699</v>
      </c>
    </row>
    <row r="178" customFormat="false" ht="15" hidden="false" customHeight="true" outlineLevel="0" collapsed="false">
      <c r="A178" s="1" t="s">
        <v>3792</v>
      </c>
      <c r="B178" s="1" t="s">
        <v>3793</v>
      </c>
      <c r="C178" s="1" t="s">
        <v>3794</v>
      </c>
      <c r="D178" s="1" t="s">
        <v>3795</v>
      </c>
      <c r="F178" s="1" t="s">
        <v>85</v>
      </c>
      <c r="G178" s="1" t="s">
        <v>3722</v>
      </c>
      <c r="H178" s="1" t="s">
        <v>3796</v>
      </c>
      <c r="I178" s="1" t="s">
        <v>1970</v>
      </c>
      <c r="J178" s="1" t="s">
        <v>3685</v>
      </c>
      <c r="K178" s="1" t="s">
        <v>3786</v>
      </c>
      <c r="L178" s="1" t="s">
        <v>2699</v>
      </c>
    </row>
    <row r="179" customFormat="false" ht="15" hidden="false" customHeight="true" outlineLevel="0" collapsed="false">
      <c r="A179" s="1" t="s">
        <v>3797</v>
      </c>
      <c r="B179" s="1" t="s">
        <v>3798</v>
      </c>
      <c r="C179" s="1" t="s">
        <v>3799</v>
      </c>
      <c r="D179" s="1" t="s">
        <v>3800</v>
      </c>
      <c r="F179" s="1" t="s">
        <v>88</v>
      </c>
      <c r="G179" s="1" t="s">
        <v>3801</v>
      </c>
      <c r="H179" s="1" t="s">
        <v>3802</v>
      </c>
      <c r="I179" s="1" t="s">
        <v>3803</v>
      </c>
      <c r="J179" s="1" t="s">
        <v>3804</v>
      </c>
      <c r="K179" s="1" t="s">
        <v>3805</v>
      </c>
      <c r="L179" s="1" t="s">
        <v>2699</v>
      </c>
      <c r="M179" s="1" t="s">
        <v>3806</v>
      </c>
    </row>
    <row r="180" customFormat="false" ht="15" hidden="false" customHeight="true" outlineLevel="0" collapsed="false">
      <c r="A180" s="1" t="s">
        <v>3807</v>
      </c>
      <c r="B180" s="1" t="s">
        <v>3808</v>
      </c>
      <c r="C180" s="1" t="s">
        <v>3809</v>
      </c>
      <c r="D180" s="1" t="s">
        <v>3810</v>
      </c>
      <c r="F180" s="1" t="s">
        <v>88</v>
      </c>
      <c r="G180" s="1" t="s">
        <v>2725</v>
      </c>
      <c r="H180" s="1" t="s">
        <v>3811</v>
      </c>
      <c r="I180" s="1" t="s">
        <v>3812</v>
      </c>
      <c r="J180" s="1" t="s">
        <v>3804</v>
      </c>
      <c r="K180" s="1" t="s">
        <v>3805</v>
      </c>
      <c r="L180" s="1" t="s">
        <v>2699</v>
      </c>
      <c r="M180" s="1" t="s">
        <v>3813</v>
      </c>
    </row>
    <row r="181" customFormat="false" ht="15" hidden="false" customHeight="true" outlineLevel="0" collapsed="false">
      <c r="A181" s="1" t="s">
        <v>3814</v>
      </c>
      <c r="B181" s="1" t="s">
        <v>3815</v>
      </c>
      <c r="C181" s="1" t="s">
        <v>3816</v>
      </c>
      <c r="D181" s="1" t="s">
        <v>3817</v>
      </c>
      <c r="F181" s="1" t="s">
        <v>88</v>
      </c>
      <c r="G181" s="1" t="s">
        <v>2725</v>
      </c>
      <c r="H181" s="1" t="s">
        <v>3818</v>
      </c>
      <c r="I181" s="1" t="s">
        <v>3819</v>
      </c>
      <c r="J181" s="1" t="s">
        <v>3804</v>
      </c>
      <c r="K181" s="1" t="s">
        <v>3805</v>
      </c>
      <c r="L181" s="1" t="s">
        <v>2832</v>
      </c>
    </row>
    <row r="182" customFormat="false" ht="15" hidden="false" customHeight="true" outlineLevel="0" collapsed="false">
      <c r="A182" s="1" t="s">
        <v>3820</v>
      </c>
      <c r="B182" s="1" t="s">
        <v>3821</v>
      </c>
      <c r="C182" s="1" t="s">
        <v>3822</v>
      </c>
      <c r="D182" s="1" t="s">
        <v>3823</v>
      </c>
      <c r="F182" s="1" t="s">
        <v>88</v>
      </c>
      <c r="G182" s="1" t="s">
        <v>2725</v>
      </c>
      <c r="H182" s="1" t="s">
        <v>3824</v>
      </c>
      <c r="I182" s="1" t="s">
        <v>3825</v>
      </c>
      <c r="J182" s="1" t="s">
        <v>3804</v>
      </c>
      <c r="K182" s="1" t="s">
        <v>3826</v>
      </c>
      <c r="L182" s="1" t="s">
        <v>2699</v>
      </c>
    </row>
    <row r="183" customFormat="false" ht="15" hidden="false" customHeight="true" outlineLevel="0" collapsed="false">
      <c r="A183" s="1" t="s">
        <v>3827</v>
      </c>
      <c r="B183" s="1" t="s">
        <v>3828</v>
      </c>
      <c r="C183" s="1" t="s">
        <v>3829</v>
      </c>
      <c r="D183" s="1" t="s">
        <v>3830</v>
      </c>
      <c r="F183" s="1" t="s">
        <v>88</v>
      </c>
      <c r="G183" s="1" t="s">
        <v>2725</v>
      </c>
      <c r="H183" s="1" t="s">
        <v>3565</v>
      </c>
      <c r="I183" s="1" t="s">
        <v>3831</v>
      </c>
      <c r="J183" s="1" t="s">
        <v>3804</v>
      </c>
      <c r="K183" s="1" t="s">
        <v>3826</v>
      </c>
      <c r="L183" s="1" t="s">
        <v>2699</v>
      </c>
    </row>
    <row r="184" customFormat="false" ht="15" hidden="false" customHeight="true" outlineLevel="0" collapsed="false">
      <c r="A184" s="1" t="s">
        <v>3832</v>
      </c>
      <c r="B184" s="1" t="s">
        <v>3833</v>
      </c>
      <c r="C184" s="1" t="s">
        <v>3834</v>
      </c>
      <c r="D184" s="1" t="s">
        <v>3835</v>
      </c>
      <c r="F184" s="1" t="s">
        <v>88</v>
      </c>
      <c r="G184" s="1" t="s">
        <v>2725</v>
      </c>
      <c r="H184" s="1" t="s">
        <v>3836</v>
      </c>
      <c r="I184" s="1" t="s">
        <v>3837</v>
      </c>
      <c r="J184" s="1" t="s">
        <v>3804</v>
      </c>
      <c r="K184" s="1" t="s">
        <v>3826</v>
      </c>
      <c r="L184" s="1" t="s">
        <v>2699</v>
      </c>
    </row>
    <row r="185" customFormat="false" ht="15" hidden="false" customHeight="true" outlineLevel="0" collapsed="false">
      <c r="A185" s="1" t="s">
        <v>3838</v>
      </c>
      <c r="B185" s="1" t="s">
        <v>3839</v>
      </c>
      <c r="C185" s="1" t="s">
        <v>3840</v>
      </c>
      <c r="D185" s="1" t="s">
        <v>3841</v>
      </c>
      <c r="F185" s="1" t="s">
        <v>88</v>
      </c>
      <c r="G185" s="1" t="s">
        <v>2725</v>
      </c>
      <c r="H185" s="1" t="s">
        <v>3842</v>
      </c>
      <c r="I185" s="1" t="s">
        <v>3843</v>
      </c>
      <c r="J185" s="1" t="s">
        <v>3804</v>
      </c>
      <c r="K185" s="1" t="s">
        <v>3844</v>
      </c>
      <c r="L185" s="1" t="s">
        <v>2699</v>
      </c>
      <c r="M185" s="1" t="s">
        <v>3845</v>
      </c>
    </row>
    <row r="186" customFormat="false" ht="15" hidden="false" customHeight="true" outlineLevel="0" collapsed="false">
      <c r="A186" s="1" t="s">
        <v>3846</v>
      </c>
      <c r="B186" s="1" t="s">
        <v>3847</v>
      </c>
      <c r="C186" s="1" t="s">
        <v>3848</v>
      </c>
      <c r="D186" s="1" t="s">
        <v>3849</v>
      </c>
      <c r="F186" s="1" t="s">
        <v>88</v>
      </c>
      <c r="G186" s="1" t="s">
        <v>2725</v>
      </c>
      <c r="H186" s="1" t="s">
        <v>3850</v>
      </c>
      <c r="I186" s="1" t="s">
        <v>3851</v>
      </c>
      <c r="J186" s="1" t="s">
        <v>3804</v>
      </c>
      <c r="K186" s="1" t="s">
        <v>3852</v>
      </c>
      <c r="L186" s="1" t="s">
        <v>2699</v>
      </c>
      <c r="M186" s="1" t="s">
        <v>3853</v>
      </c>
    </row>
    <row r="187" customFormat="false" ht="15" hidden="false" customHeight="true" outlineLevel="0" collapsed="false">
      <c r="A187" s="1" t="s">
        <v>3854</v>
      </c>
      <c r="B187" s="1" t="s">
        <v>3855</v>
      </c>
      <c r="C187" s="1" t="s">
        <v>3856</v>
      </c>
      <c r="D187" s="1" t="s">
        <v>3857</v>
      </c>
      <c r="F187" s="1" t="s">
        <v>88</v>
      </c>
      <c r="G187" s="1" t="s">
        <v>2725</v>
      </c>
      <c r="H187" s="1" t="s">
        <v>3858</v>
      </c>
      <c r="I187" s="1" t="s">
        <v>2545</v>
      </c>
      <c r="J187" s="1" t="s">
        <v>3804</v>
      </c>
      <c r="K187" s="1" t="s">
        <v>3859</v>
      </c>
      <c r="L187" s="1" t="s">
        <v>2699</v>
      </c>
    </row>
    <row r="188" customFormat="false" ht="15" hidden="false" customHeight="true" outlineLevel="0" collapsed="false">
      <c r="A188" s="1" t="s">
        <v>3860</v>
      </c>
      <c r="B188" s="1" t="s">
        <v>3861</v>
      </c>
      <c r="C188" s="1" t="s">
        <v>3862</v>
      </c>
      <c r="D188" s="1" t="s">
        <v>3863</v>
      </c>
      <c r="F188" s="1" t="s">
        <v>88</v>
      </c>
      <c r="G188" s="1" t="s">
        <v>2725</v>
      </c>
      <c r="H188" s="1" t="s">
        <v>3864</v>
      </c>
      <c r="I188" s="1" t="s">
        <v>3865</v>
      </c>
      <c r="J188" s="1" t="s">
        <v>3804</v>
      </c>
      <c r="K188" s="1" t="s">
        <v>3866</v>
      </c>
      <c r="L188" s="1" t="s">
        <v>2699</v>
      </c>
    </row>
    <row r="189" customFormat="false" ht="15" hidden="false" customHeight="true" outlineLevel="0" collapsed="false">
      <c r="A189" s="1" t="s">
        <v>3867</v>
      </c>
      <c r="B189" s="1" t="s">
        <v>3868</v>
      </c>
      <c r="C189" s="1" t="s">
        <v>3869</v>
      </c>
      <c r="D189" s="1" t="s">
        <v>3870</v>
      </c>
      <c r="F189" s="1" t="s">
        <v>88</v>
      </c>
      <c r="G189" s="1" t="s">
        <v>2725</v>
      </c>
      <c r="H189" s="1" t="s">
        <v>3871</v>
      </c>
      <c r="I189" s="1" t="s">
        <v>2282</v>
      </c>
      <c r="J189" s="1" t="s">
        <v>3804</v>
      </c>
      <c r="K189" s="1" t="s">
        <v>3826</v>
      </c>
      <c r="L189" s="1" t="s">
        <v>2699</v>
      </c>
    </row>
    <row r="190" customFormat="false" ht="15" hidden="false" customHeight="true" outlineLevel="0" collapsed="false">
      <c r="A190" s="1" t="s">
        <v>3872</v>
      </c>
      <c r="B190" s="1" t="s">
        <v>3873</v>
      </c>
      <c r="C190" s="1" t="s">
        <v>3874</v>
      </c>
      <c r="D190" s="1" t="s">
        <v>3875</v>
      </c>
      <c r="F190" s="1" t="s">
        <v>85</v>
      </c>
      <c r="G190" s="1" t="s">
        <v>3876</v>
      </c>
      <c r="H190" s="1" t="s">
        <v>3877</v>
      </c>
      <c r="I190" s="1" t="s">
        <v>3755</v>
      </c>
      <c r="J190" s="1" t="s">
        <v>3804</v>
      </c>
      <c r="K190" s="1" t="s">
        <v>3878</v>
      </c>
      <c r="L190" s="1" t="s">
        <v>2699</v>
      </c>
      <c r="M190" s="1" t="s">
        <v>3879</v>
      </c>
    </row>
    <row r="191" customFormat="false" ht="15" hidden="false" customHeight="true" outlineLevel="0" collapsed="false">
      <c r="A191" s="1" t="s">
        <v>3880</v>
      </c>
      <c r="B191" s="1" t="s">
        <v>3881</v>
      </c>
      <c r="C191" s="1" t="s">
        <v>3882</v>
      </c>
      <c r="D191" s="1" t="s">
        <v>3883</v>
      </c>
      <c r="F191" s="1" t="s">
        <v>88</v>
      </c>
      <c r="G191" s="1" t="s">
        <v>2725</v>
      </c>
      <c r="H191" s="1" t="s">
        <v>3884</v>
      </c>
      <c r="I191" s="1" t="s">
        <v>3885</v>
      </c>
      <c r="J191" s="1" t="s">
        <v>3804</v>
      </c>
      <c r="K191" s="1" t="s">
        <v>3886</v>
      </c>
      <c r="L191" s="1" t="s">
        <v>2699</v>
      </c>
      <c r="M191" s="1" t="s">
        <v>3887</v>
      </c>
    </row>
    <row r="192" customFormat="false" ht="15" hidden="false" customHeight="true" outlineLevel="0" collapsed="false">
      <c r="A192" s="1" t="s">
        <v>3888</v>
      </c>
      <c r="B192" s="1" t="s">
        <v>3889</v>
      </c>
      <c r="C192" s="1" t="s">
        <v>3890</v>
      </c>
      <c r="D192" s="1" t="s">
        <v>3891</v>
      </c>
      <c r="F192" s="1" t="s">
        <v>85</v>
      </c>
      <c r="G192" s="1" t="s">
        <v>3722</v>
      </c>
      <c r="H192" s="1" t="s">
        <v>3796</v>
      </c>
      <c r="I192" s="1" t="s">
        <v>2038</v>
      </c>
      <c r="J192" s="1" t="s">
        <v>3804</v>
      </c>
      <c r="K192" s="1" t="s">
        <v>3892</v>
      </c>
      <c r="L192" s="1" t="s">
        <v>2699</v>
      </c>
    </row>
    <row r="193" customFormat="false" ht="15" hidden="false" customHeight="true" outlineLevel="0" collapsed="false">
      <c r="A193" s="1" t="s">
        <v>3893</v>
      </c>
      <c r="B193" s="1" t="s">
        <v>3894</v>
      </c>
      <c r="C193" s="1" t="s">
        <v>3895</v>
      </c>
      <c r="D193" s="1" t="s">
        <v>3896</v>
      </c>
      <c r="F193" s="1" t="s">
        <v>85</v>
      </c>
      <c r="G193" s="1" t="s">
        <v>3722</v>
      </c>
      <c r="H193" s="1" t="s">
        <v>3897</v>
      </c>
      <c r="I193" s="1" t="s">
        <v>3898</v>
      </c>
      <c r="J193" s="1" t="s">
        <v>3804</v>
      </c>
      <c r="K193" s="1" t="s">
        <v>3899</v>
      </c>
      <c r="L193" s="1" t="s">
        <v>2699</v>
      </c>
    </row>
    <row r="194" customFormat="false" ht="15" hidden="false" customHeight="true" outlineLevel="0" collapsed="false">
      <c r="A194" s="1" t="s">
        <v>3900</v>
      </c>
      <c r="B194" s="1" t="s">
        <v>3901</v>
      </c>
      <c r="C194" s="1" t="s">
        <v>3902</v>
      </c>
      <c r="D194" s="1" t="s">
        <v>3324</v>
      </c>
      <c r="F194" s="1" t="s">
        <v>85</v>
      </c>
      <c r="G194" s="1" t="s">
        <v>3722</v>
      </c>
      <c r="H194" s="1" t="s">
        <v>3903</v>
      </c>
      <c r="I194" s="1" t="s">
        <v>3326</v>
      </c>
      <c r="J194" s="1" t="s">
        <v>3804</v>
      </c>
      <c r="K194" s="1" t="s">
        <v>3904</v>
      </c>
      <c r="L194" s="1" t="s">
        <v>2699</v>
      </c>
    </row>
    <row r="195" customFormat="false" ht="15" hidden="false" customHeight="true" outlineLevel="0" collapsed="false">
      <c r="A195" s="1" t="s">
        <v>3905</v>
      </c>
      <c r="B195" s="1" t="s">
        <v>3906</v>
      </c>
      <c r="C195" s="1" t="s">
        <v>3907</v>
      </c>
      <c r="D195" s="1" t="s">
        <v>3143</v>
      </c>
      <c r="F195" s="1" t="s">
        <v>85</v>
      </c>
      <c r="G195" s="1" t="s">
        <v>2695</v>
      </c>
      <c r="H195" s="1" t="s">
        <v>2696</v>
      </c>
      <c r="I195" s="1" t="s">
        <v>2348</v>
      </c>
      <c r="J195" s="1" t="s">
        <v>3804</v>
      </c>
      <c r="K195" s="1" t="s">
        <v>3908</v>
      </c>
      <c r="L195" s="1" t="s">
        <v>2699</v>
      </c>
    </row>
    <row r="196" customFormat="false" ht="15" hidden="false" customHeight="true" outlineLevel="0" collapsed="false">
      <c r="A196" s="1" t="s">
        <v>3909</v>
      </c>
      <c r="B196" s="1" t="s">
        <v>3910</v>
      </c>
      <c r="C196" s="1" t="s">
        <v>3911</v>
      </c>
      <c r="D196" s="1" t="s">
        <v>3912</v>
      </c>
      <c r="F196" s="1" t="s">
        <v>82</v>
      </c>
      <c r="G196" s="1" t="s">
        <v>2695</v>
      </c>
      <c r="H196" s="1" t="s">
        <v>3065</v>
      </c>
      <c r="I196" s="1" t="s">
        <v>1726</v>
      </c>
      <c r="J196" s="1" t="s">
        <v>3804</v>
      </c>
      <c r="K196" s="1" t="s">
        <v>3908</v>
      </c>
      <c r="L196" s="1" t="s">
        <v>2699</v>
      </c>
    </row>
    <row r="197" customFormat="false" ht="15" hidden="false" customHeight="true" outlineLevel="0" collapsed="false">
      <c r="A197" s="1" t="s">
        <v>3913</v>
      </c>
      <c r="B197" s="1" t="s">
        <v>3914</v>
      </c>
      <c r="C197" s="1" t="s">
        <v>3915</v>
      </c>
      <c r="D197" s="1" t="s">
        <v>3916</v>
      </c>
      <c r="F197" s="1" t="s">
        <v>88</v>
      </c>
      <c r="G197" s="1" t="s">
        <v>3917</v>
      </c>
      <c r="H197" s="1" t="s">
        <v>3918</v>
      </c>
      <c r="I197" s="1" t="s">
        <v>3624</v>
      </c>
      <c r="J197" s="1" t="s">
        <v>3804</v>
      </c>
      <c r="K197" s="1" t="s">
        <v>3919</v>
      </c>
      <c r="L197" s="1" t="s">
        <v>2699</v>
      </c>
      <c r="M197" s="1" t="s">
        <v>3920</v>
      </c>
    </row>
    <row r="198" customFormat="false" ht="15" hidden="false" customHeight="true" outlineLevel="0" collapsed="false">
      <c r="A198" s="1" t="s">
        <v>3921</v>
      </c>
      <c r="B198" s="1" t="s">
        <v>3922</v>
      </c>
      <c r="C198" s="1" t="s">
        <v>3923</v>
      </c>
      <c r="D198" s="1" t="s">
        <v>3924</v>
      </c>
      <c r="F198" s="1" t="s">
        <v>88</v>
      </c>
      <c r="G198" s="1" t="s">
        <v>3917</v>
      </c>
      <c r="H198" s="1" t="s">
        <v>3925</v>
      </c>
      <c r="I198" s="1" t="s">
        <v>3635</v>
      </c>
      <c r="J198" s="1" t="s">
        <v>3804</v>
      </c>
      <c r="K198" s="1" t="s">
        <v>3919</v>
      </c>
      <c r="L198" s="1" t="s">
        <v>2699</v>
      </c>
      <c r="M198" s="1" t="s">
        <v>3926</v>
      </c>
    </row>
    <row r="199" customFormat="false" ht="15" hidden="false" customHeight="true" outlineLevel="0" collapsed="false">
      <c r="A199" s="1" t="s">
        <v>3927</v>
      </c>
      <c r="B199" s="1" t="s">
        <v>3928</v>
      </c>
      <c r="C199" s="1" t="s">
        <v>3929</v>
      </c>
      <c r="D199" s="1" t="s">
        <v>3930</v>
      </c>
      <c r="F199" s="1" t="s">
        <v>85</v>
      </c>
      <c r="G199" s="1" t="s">
        <v>2695</v>
      </c>
      <c r="H199" s="1" t="s">
        <v>2696</v>
      </c>
      <c r="I199" s="1" t="s">
        <v>3635</v>
      </c>
      <c r="J199" s="1" t="s">
        <v>3804</v>
      </c>
      <c r="K199" s="1" t="s">
        <v>3919</v>
      </c>
      <c r="L199" s="1" t="s">
        <v>2699</v>
      </c>
    </row>
    <row r="200" customFormat="false" ht="15" hidden="false" customHeight="true" outlineLevel="0" collapsed="false">
      <c r="A200" s="1" t="s">
        <v>3931</v>
      </c>
      <c r="B200" s="1" t="s">
        <v>3932</v>
      </c>
      <c r="C200" s="1" t="s">
        <v>3933</v>
      </c>
      <c r="D200" s="1" t="s">
        <v>3623</v>
      </c>
      <c r="F200" s="1" t="s">
        <v>85</v>
      </c>
      <c r="G200" s="1" t="s">
        <v>2695</v>
      </c>
      <c r="H200" s="1" t="s">
        <v>2696</v>
      </c>
      <c r="I200" s="1" t="s">
        <v>3624</v>
      </c>
      <c r="J200" s="1" t="s">
        <v>3804</v>
      </c>
      <c r="K200" s="1" t="s">
        <v>3934</v>
      </c>
      <c r="L200" s="1" t="s">
        <v>2699</v>
      </c>
    </row>
    <row r="201" customFormat="false" ht="15" hidden="false" customHeight="true" outlineLevel="0" collapsed="false">
      <c r="A201" s="1" t="s">
        <v>3935</v>
      </c>
      <c r="B201" s="1" t="s">
        <v>3936</v>
      </c>
      <c r="C201" s="1" t="s">
        <v>3937</v>
      </c>
      <c r="D201" s="1" t="s">
        <v>3938</v>
      </c>
      <c r="F201" s="1" t="s">
        <v>88</v>
      </c>
      <c r="G201" s="1" t="s">
        <v>2725</v>
      </c>
      <c r="H201" s="1" t="s">
        <v>3939</v>
      </c>
      <c r="I201" s="1" t="s">
        <v>3940</v>
      </c>
      <c r="J201" s="1" t="s">
        <v>3804</v>
      </c>
      <c r="K201" s="1" t="s">
        <v>3941</v>
      </c>
      <c r="L201" s="1" t="s">
        <v>2699</v>
      </c>
      <c r="M201" s="1" t="s">
        <v>3942</v>
      </c>
    </row>
    <row r="202" customFormat="false" ht="15" hidden="false" customHeight="true" outlineLevel="0" collapsed="false">
      <c r="A202" s="1" t="s">
        <v>3943</v>
      </c>
      <c r="B202" s="1" t="s">
        <v>3944</v>
      </c>
      <c r="C202" s="1" t="s">
        <v>3945</v>
      </c>
      <c r="D202" s="1" t="s">
        <v>3946</v>
      </c>
      <c r="F202" s="1" t="s">
        <v>82</v>
      </c>
      <c r="G202" s="1" t="s">
        <v>3722</v>
      </c>
      <c r="H202" s="1" t="s">
        <v>3947</v>
      </c>
      <c r="I202" s="1" t="s">
        <v>1782</v>
      </c>
      <c r="J202" s="1" t="s">
        <v>3804</v>
      </c>
      <c r="K202" s="1" t="s">
        <v>3948</v>
      </c>
      <c r="L202" s="1" t="s">
        <v>3949</v>
      </c>
      <c r="M202" s="1" t="s">
        <v>3950</v>
      </c>
    </row>
    <row r="203" customFormat="false" ht="15" hidden="false" customHeight="true" outlineLevel="0" collapsed="false">
      <c r="A203" s="1" t="s">
        <v>3951</v>
      </c>
      <c r="B203" s="1" t="s">
        <v>3952</v>
      </c>
      <c r="C203" s="1" t="s">
        <v>3953</v>
      </c>
      <c r="D203" s="1" t="s">
        <v>3954</v>
      </c>
      <c r="F203" s="1" t="s">
        <v>88</v>
      </c>
      <c r="G203" s="1" t="s">
        <v>3955</v>
      </c>
      <c r="H203" s="1" t="s">
        <v>3947</v>
      </c>
      <c r="I203" s="1" t="s">
        <v>2127</v>
      </c>
      <c r="J203" s="1" t="s">
        <v>3804</v>
      </c>
      <c r="K203" s="1" t="s">
        <v>3948</v>
      </c>
      <c r="L203" s="1" t="s">
        <v>3949</v>
      </c>
      <c r="M203" s="1" t="s">
        <v>3956</v>
      </c>
    </row>
    <row r="204" customFormat="false" ht="15" hidden="false" customHeight="true" outlineLevel="0" collapsed="false">
      <c r="A204" s="1" t="s">
        <v>3957</v>
      </c>
      <c r="B204" s="1" t="s">
        <v>3958</v>
      </c>
      <c r="C204" s="1" t="s">
        <v>3959</v>
      </c>
      <c r="D204" s="1" t="s">
        <v>3960</v>
      </c>
      <c r="F204" s="1" t="s">
        <v>88</v>
      </c>
      <c r="G204" s="1" t="s">
        <v>2725</v>
      </c>
      <c r="H204" s="1" t="s">
        <v>3939</v>
      </c>
      <c r="I204" s="1" t="s">
        <v>1891</v>
      </c>
      <c r="J204" s="1" t="s">
        <v>3961</v>
      </c>
      <c r="K204" s="1" t="s">
        <v>1889</v>
      </c>
      <c r="L204" s="1" t="s">
        <v>2699</v>
      </c>
    </row>
    <row r="205" customFormat="false" ht="15" hidden="false" customHeight="true" outlineLevel="0" collapsed="false">
      <c r="A205" s="1" t="s">
        <v>3962</v>
      </c>
      <c r="B205" s="1" t="s">
        <v>3963</v>
      </c>
      <c r="C205" s="1" t="s">
        <v>3964</v>
      </c>
      <c r="D205" s="1" t="s">
        <v>3965</v>
      </c>
      <c r="F205" s="1" t="s">
        <v>88</v>
      </c>
      <c r="G205" s="1" t="s">
        <v>2725</v>
      </c>
      <c r="H205" s="1" t="s">
        <v>3939</v>
      </c>
      <c r="I205" s="1" t="s">
        <v>1907</v>
      </c>
      <c r="J205" s="1" t="s">
        <v>3961</v>
      </c>
      <c r="K205" s="1" t="s">
        <v>1906</v>
      </c>
      <c r="L205" s="1" t="s">
        <v>2699</v>
      </c>
    </row>
    <row r="206" customFormat="false" ht="15" hidden="false" customHeight="true" outlineLevel="0" collapsed="false">
      <c r="A206" s="1" t="s">
        <v>3966</v>
      </c>
      <c r="B206" s="1" t="s">
        <v>3967</v>
      </c>
      <c r="C206" s="1" t="s">
        <v>3968</v>
      </c>
      <c r="F206" s="1" t="s">
        <v>88</v>
      </c>
      <c r="G206" s="1" t="s">
        <v>2725</v>
      </c>
      <c r="H206" s="1" t="s">
        <v>3939</v>
      </c>
      <c r="I206" s="1" t="s">
        <v>3969</v>
      </c>
      <c r="J206" s="1" t="s">
        <v>3961</v>
      </c>
      <c r="K206" s="1" t="s">
        <v>1961</v>
      </c>
      <c r="L206" s="1" t="s">
        <v>2699</v>
      </c>
      <c r="M206" s="1" t="s">
        <v>3970</v>
      </c>
    </row>
    <row r="207" customFormat="false" ht="15" hidden="false" customHeight="true" outlineLevel="0" collapsed="false">
      <c r="A207" s="1" t="s">
        <v>3971</v>
      </c>
      <c r="B207" s="1" t="s">
        <v>3473</v>
      </c>
      <c r="C207" s="1" t="s">
        <v>3972</v>
      </c>
      <c r="D207" s="1" t="s">
        <v>3973</v>
      </c>
      <c r="F207" s="1" t="s">
        <v>82</v>
      </c>
      <c r="G207" s="1" t="s">
        <v>2695</v>
      </c>
      <c r="H207" s="1" t="s">
        <v>3796</v>
      </c>
      <c r="J207" s="1" t="s">
        <v>3961</v>
      </c>
      <c r="K207" s="1" t="s">
        <v>3974</v>
      </c>
      <c r="L207" s="1" t="s">
        <v>2699</v>
      </c>
    </row>
    <row r="208" customFormat="false" ht="15" hidden="false" customHeight="true" outlineLevel="0" collapsed="false">
      <c r="A208" s="1" t="s">
        <v>3975</v>
      </c>
      <c r="B208" s="1" t="s">
        <v>3976</v>
      </c>
      <c r="C208" s="1" t="s">
        <v>3977</v>
      </c>
      <c r="D208" s="1" t="s">
        <v>3978</v>
      </c>
      <c r="F208" s="1" t="s">
        <v>88</v>
      </c>
      <c r="G208" s="1" t="s">
        <v>2725</v>
      </c>
      <c r="H208" s="1" t="s">
        <v>3939</v>
      </c>
      <c r="I208" s="1" t="s">
        <v>2068</v>
      </c>
      <c r="J208" s="1" t="s">
        <v>3961</v>
      </c>
      <c r="K208" s="1" t="s">
        <v>2067</v>
      </c>
      <c r="L208" s="1" t="s">
        <v>2699</v>
      </c>
    </row>
    <row r="209" customFormat="false" ht="15" hidden="false" customHeight="true" outlineLevel="0" collapsed="false">
      <c r="A209" s="1" t="s">
        <v>3979</v>
      </c>
      <c r="B209" s="1" t="s">
        <v>3980</v>
      </c>
      <c r="C209" s="1" t="s">
        <v>3981</v>
      </c>
      <c r="D209" s="1" t="s">
        <v>3982</v>
      </c>
      <c r="F209" s="1" t="s">
        <v>88</v>
      </c>
      <c r="G209" s="1" t="s">
        <v>2725</v>
      </c>
      <c r="H209" s="1" t="s">
        <v>3939</v>
      </c>
      <c r="I209" s="1" t="s">
        <v>1951</v>
      </c>
      <c r="J209" s="1" t="s">
        <v>3961</v>
      </c>
      <c r="K209" s="1" t="s">
        <v>1949</v>
      </c>
      <c r="L209" s="1" t="s">
        <v>2699</v>
      </c>
    </row>
    <row r="210" customFormat="false" ht="15" hidden="false" customHeight="true" outlineLevel="0" collapsed="false">
      <c r="A210" s="1" t="s">
        <v>3983</v>
      </c>
      <c r="B210" s="1" t="s">
        <v>3984</v>
      </c>
      <c r="C210" s="1" t="s">
        <v>3985</v>
      </c>
      <c r="D210" s="1" t="s">
        <v>3986</v>
      </c>
      <c r="F210" s="1" t="s">
        <v>88</v>
      </c>
      <c r="G210" s="1" t="s">
        <v>2725</v>
      </c>
      <c r="H210" s="1" t="s">
        <v>3939</v>
      </c>
      <c r="I210" s="1" t="s">
        <v>3987</v>
      </c>
      <c r="J210" s="1" t="s">
        <v>3961</v>
      </c>
      <c r="K210" s="1" t="s">
        <v>2112</v>
      </c>
      <c r="L210" s="1" t="s">
        <v>2699</v>
      </c>
    </row>
    <row r="211" customFormat="false" ht="15" hidden="false" customHeight="true" outlineLevel="0" collapsed="false">
      <c r="A211" s="1" t="s">
        <v>3988</v>
      </c>
      <c r="B211" s="1" t="s">
        <v>3989</v>
      </c>
      <c r="C211" s="1" t="s">
        <v>3990</v>
      </c>
      <c r="D211" s="1" t="s">
        <v>3991</v>
      </c>
      <c r="F211" s="1" t="s">
        <v>88</v>
      </c>
      <c r="G211" s="1" t="s">
        <v>2725</v>
      </c>
      <c r="H211" s="1" t="s">
        <v>3939</v>
      </c>
      <c r="I211" s="1" t="s">
        <v>3992</v>
      </c>
      <c r="J211" s="1" t="s">
        <v>3961</v>
      </c>
      <c r="K211" s="1" t="s">
        <v>3993</v>
      </c>
      <c r="L211" s="1" t="s">
        <v>2699</v>
      </c>
    </row>
    <row r="212" customFormat="false" ht="15" hidden="false" customHeight="true" outlineLevel="0" collapsed="false">
      <c r="A212" s="1" t="s">
        <v>3994</v>
      </c>
      <c r="B212" s="1" t="s">
        <v>3995</v>
      </c>
      <c r="C212" s="1" t="s">
        <v>3996</v>
      </c>
      <c r="D212" s="1" t="s">
        <v>3997</v>
      </c>
      <c r="F212" s="1" t="s">
        <v>88</v>
      </c>
      <c r="G212" s="1" t="s">
        <v>2725</v>
      </c>
      <c r="H212" s="1" t="s">
        <v>3939</v>
      </c>
      <c r="I212" s="1" t="s">
        <v>2049</v>
      </c>
      <c r="J212" s="1" t="s">
        <v>3961</v>
      </c>
      <c r="K212" s="1" t="s">
        <v>2047</v>
      </c>
      <c r="L212" s="1" t="s">
        <v>2699</v>
      </c>
    </row>
    <row r="213" customFormat="false" ht="15" hidden="false" customHeight="true" outlineLevel="0" collapsed="false">
      <c r="A213" s="1" t="s">
        <v>3998</v>
      </c>
      <c r="B213" s="1" t="s">
        <v>3999</v>
      </c>
      <c r="C213" s="1" t="s">
        <v>4000</v>
      </c>
      <c r="D213" s="1" t="s">
        <v>4001</v>
      </c>
      <c r="F213" s="1" t="s">
        <v>88</v>
      </c>
      <c r="G213" s="1" t="s">
        <v>2725</v>
      </c>
      <c r="H213" s="1" t="s">
        <v>3939</v>
      </c>
      <c r="I213" s="1" t="s">
        <v>4002</v>
      </c>
      <c r="J213" s="1" t="s">
        <v>3961</v>
      </c>
      <c r="K213" s="1" t="s">
        <v>4003</v>
      </c>
      <c r="L213" s="1" t="s">
        <v>2699</v>
      </c>
    </row>
    <row r="214" customFormat="false" ht="15" hidden="false" customHeight="true" outlineLevel="0" collapsed="false">
      <c r="A214" s="1" t="s">
        <v>4004</v>
      </c>
      <c r="B214" s="1" t="s">
        <v>4005</v>
      </c>
      <c r="C214" s="1" t="s">
        <v>4006</v>
      </c>
      <c r="D214" s="1" t="s">
        <v>4007</v>
      </c>
      <c r="F214" s="1" t="s">
        <v>88</v>
      </c>
      <c r="G214" s="1" t="s">
        <v>2725</v>
      </c>
      <c r="H214" s="1" t="s">
        <v>3939</v>
      </c>
      <c r="I214" s="1" t="s">
        <v>4008</v>
      </c>
      <c r="J214" s="1" t="s">
        <v>3961</v>
      </c>
      <c r="K214" s="1" t="s">
        <v>3908</v>
      </c>
      <c r="L214" s="1" t="s">
        <v>2699</v>
      </c>
    </row>
    <row r="215" customFormat="false" ht="15" hidden="false" customHeight="true" outlineLevel="0" collapsed="false">
      <c r="A215" s="1" t="s">
        <v>4009</v>
      </c>
      <c r="B215" s="1" t="s">
        <v>4010</v>
      </c>
      <c r="C215" s="1" t="s">
        <v>4011</v>
      </c>
      <c r="D215" s="1" t="s">
        <v>4012</v>
      </c>
      <c r="F215" s="1" t="s">
        <v>88</v>
      </c>
      <c r="G215" s="1" t="s">
        <v>2725</v>
      </c>
      <c r="H215" s="1" t="s">
        <v>3939</v>
      </c>
      <c r="I215" s="1" t="s">
        <v>4013</v>
      </c>
      <c r="J215" s="1" t="s">
        <v>3961</v>
      </c>
      <c r="K215" s="1" t="s">
        <v>4014</v>
      </c>
      <c r="L215" s="1" t="s">
        <v>2699</v>
      </c>
    </row>
    <row r="216" customFormat="false" ht="15" hidden="false" customHeight="true" outlineLevel="0" collapsed="false">
      <c r="A216" s="1" t="s">
        <v>4015</v>
      </c>
      <c r="B216" s="1" t="s">
        <v>4016</v>
      </c>
      <c r="C216" s="1" t="s">
        <v>4017</v>
      </c>
      <c r="D216" s="1" t="s">
        <v>4018</v>
      </c>
      <c r="F216" s="1" t="s">
        <v>85</v>
      </c>
      <c r="G216" s="1" t="s">
        <v>2695</v>
      </c>
      <c r="H216" s="1" t="s">
        <v>2696</v>
      </c>
      <c r="I216" s="1" t="s">
        <v>4019</v>
      </c>
      <c r="J216" s="1" t="s">
        <v>3961</v>
      </c>
      <c r="K216" s="1" t="s">
        <v>3908</v>
      </c>
      <c r="L216" s="1" t="s">
        <v>2699</v>
      </c>
    </row>
    <row r="217" customFormat="false" ht="15" hidden="false" customHeight="true" outlineLevel="0" collapsed="false">
      <c r="A217" s="1" t="s">
        <v>4020</v>
      </c>
      <c r="B217" s="1" t="s">
        <v>4021</v>
      </c>
      <c r="C217" s="1" t="s">
        <v>4022</v>
      </c>
      <c r="D217" s="1" t="s">
        <v>4023</v>
      </c>
      <c r="F217" s="1" t="s">
        <v>85</v>
      </c>
      <c r="G217" s="1" t="s">
        <v>4024</v>
      </c>
      <c r="H217" s="1" t="s">
        <v>4025</v>
      </c>
      <c r="J217" s="1" t="s">
        <v>3961</v>
      </c>
      <c r="K217" s="1" t="s">
        <v>4026</v>
      </c>
      <c r="L217" s="1" t="s">
        <v>2699</v>
      </c>
    </row>
    <row r="218" customFormat="false" ht="15" hidden="false" customHeight="true" outlineLevel="0" collapsed="false">
      <c r="A218" s="1" t="s">
        <v>4027</v>
      </c>
      <c r="B218" s="1" t="s">
        <v>4028</v>
      </c>
      <c r="C218" s="1" t="s">
        <v>4029</v>
      </c>
      <c r="D218" s="1" t="s">
        <v>4030</v>
      </c>
      <c r="F218" s="1" t="s">
        <v>82</v>
      </c>
      <c r="G218" s="1" t="s">
        <v>2695</v>
      </c>
      <c r="H218" s="1" t="s">
        <v>4031</v>
      </c>
      <c r="I218" s="1" t="s">
        <v>4032</v>
      </c>
      <c r="J218" s="1" t="s">
        <v>3961</v>
      </c>
      <c r="K218" s="1" t="s">
        <v>4033</v>
      </c>
      <c r="L218" s="1" t="s">
        <v>2699</v>
      </c>
    </row>
    <row r="219" customFormat="false" ht="15" hidden="false" customHeight="true" outlineLevel="0" collapsed="false">
      <c r="A219" s="1" t="s">
        <v>4034</v>
      </c>
      <c r="B219" s="1" t="s">
        <v>4035</v>
      </c>
      <c r="C219" s="1" t="s">
        <v>4036</v>
      </c>
      <c r="D219" s="1" t="s">
        <v>4037</v>
      </c>
      <c r="F219" s="1" t="s">
        <v>88</v>
      </c>
      <c r="G219" s="1" t="s">
        <v>2725</v>
      </c>
      <c r="H219" s="1" t="s">
        <v>3939</v>
      </c>
      <c r="I219" s="1" t="s">
        <v>4038</v>
      </c>
      <c r="J219" s="1" t="s">
        <v>3961</v>
      </c>
      <c r="K219" s="1" t="s">
        <v>4039</v>
      </c>
      <c r="L219" s="1" t="s">
        <v>2699</v>
      </c>
    </row>
    <row r="220" customFormat="false" ht="15" hidden="false" customHeight="true" outlineLevel="0" collapsed="false">
      <c r="A220" s="1" t="s">
        <v>4040</v>
      </c>
      <c r="B220" s="1" t="s">
        <v>4041</v>
      </c>
      <c r="C220" s="1" t="s">
        <v>4042</v>
      </c>
      <c r="D220" s="1" t="s">
        <v>4043</v>
      </c>
      <c r="F220" s="1" t="s">
        <v>85</v>
      </c>
      <c r="G220" s="1" t="s">
        <v>2695</v>
      </c>
      <c r="H220" s="1" t="s">
        <v>4044</v>
      </c>
      <c r="I220" s="1" t="s">
        <v>4045</v>
      </c>
      <c r="J220" s="1" t="s">
        <v>3961</v>
      </c>
      <c r="K220" s="1" t="s">
        <v>4026</v>
      </c>
      <c r="L220" s="1" t="s">
        <v>4046</v>
      </c>
    </row>
    <row r="221" customFormat="false" ht="15" hidden="false" customHeight="true" outlineLevel="0" collapsed="false">
      <c r="A221" s="1" t="s">
        <v>4047</v>
      </c>
      <c r="B221" s="1" t="s">
        <v>4048</v>
      </c>
      <c r="C221" s="1" t="s">
        <v>4049</v>
      </c>
      <c r="D221" s="1" t="s">
        <v>4050</v>
      </c>
      <c r="F221" s="1" t="s">
        <v>82</v>
      </c>
      <c r="G221" s="1" t="s">
        <v>2695</v>
      </c>
      <c r="H221" s="1" t="s">
        <v>303</v>
      </c>
      <c r="I221" s="1" t="s">
        <v>4051</v>
      </c>
      <c r="J221" s="1" t="s">
        <v>3961</v>
      </c>
      <c r="K221" s="1" t="s">
        <v>4052</v>
      </c>
      <c r="L221" s="1" t="s">
        <v>2699</v>
      </c>
    </row>
    <row r="222" customFormat="false" ht="15" hidden="false" customHeight="true" outlineLevel="0" collapsed="false">
      <c r="A222" s="1" t="s">
        <v>4053</v>
      </c>
      <c r="B222" s="1" t="s">
        <v>4054</v>
      </c>
      <c r="C222" s="1" t="s">
        <v>4055</v>
      </c>
      <c r="D222" s="1" t="s">
        <v>4056</v>
      </c>
      <c r="F222" s="1" t="s">
        <v>82</v>
      </c>
      <c r="G222" s="1" t="s">
        <v>4057</v>
      </c>
      <c r="H222" s="1" t="s">
        <v>3791</v>
      </c>
      <c r="I222" s="1" t="s">
        <v>1825</v>
      </c>
      <c r="J222" s="1" t="s">
        <v>3961</v>
      </c>
      <c r="K222" s="1" t="s">
        <v>4058</v>
      </c>
      <c r="L222" s="1" t="s">
        <v>2699</v>
      </c>
    </row>
    <row r="223" customFormat="false" ht="15" hidden="false" customHeight="true" outlineLevel="0" collapsed="false">
      <c r="A223" s="1" t="s">
        <v>4059</v>
      </c>
      <c r="B223" s="1" t="s">
        <v>4060</v>
      </c>
      <c r="C223" s="1" t="s">
        <v>4061</v>
      </c>
      <c r="D223" s="1" t="s">
        <v>4062</v>
      </c>
      <c r="F223" s="1" t="s">
        <v>88</v>
      </c>
      <c r="G223" s="1" t="s">
        <v>4063</v>
      </c>
      <c r="H223" s="1" t="s">
        <v>3939</v>
      </c>
      <c r="I223" s="1" t="s">
        <v>4064</v>
      </c>
      <c r="J223" s="1" t="s">
        <v>3961</v>
      </c>
      <c r="K223" s="1" t="s">
        <v>3826</v>
      </c>
      <c r="L223" s="1" t="s">
        <v>4065</v>
      </c>
    </row>
    <row r="224" customFormat="false" ht="15" hidden="false" customHeight="true" outlineLevel="0" collapsed="false">
      <c r="A224" s="1" t="s">
        <v>4066</v>
      </c>
      <c r="B224" s="1" t="s">
        <v>4067</v>
      </c>
      <c r="C224" s="1" t="s">
        <v>4068</v>
      </c>
      <c r="D224" s="1" t="s">
        <v>4069</v>
      </c>
      <c r="F224" s="1" t="s">
        <v>88</v>
      </c>
      <c r="G224" s="1" t="s">
        <v>4070</v>
      </c>
      <c r="H224" s="1" t="s">
        <v>3939</v>
      </c>
      <c r="I224" s="1" t="s">
        <v>4071</v>
      </c>
      <c r="J224" s="1" t="s">
        <v>3961</v>
      </c>
      <c r="K224" s="1" t="s">
        <v>4072</v>
      </c>
      <c r="L224" s="1" t="s">
        <v>2699</v>
      </c>
    </row>
    <row r="225" customFormat="false" ht="15" hidden="false" customHeight="true" outlineLevel="0" collapsed="false">
      <c r="A225" s="1" t="s">
        <v>4073</v>
      </c>
      <c r="B225" s="1" t="s">
        <v>4074</v>
      </c>
      <c r="C225" s="1" t="s">
        <v>4075</v>
      </c>
      <c r="D225" s="1" t="s">
        <v>4076</v>
      </c>
      <c r="F225" s="1" t="s">
        <v>85</v>
      </c>
      <c r="G225" s="1" t="s">
        <v>2695</v>
      </c>
      <c r="H225" s="1" t="s">
        <v>2696</v>
      </c>
      <c r="I225" s="1" t="s">
        <v>4077</v>
      </c>
      <c r="J225" s="1" t="s">
        <v>3961</v>
      </c>
      <c r="K225" s="1" t="s">
        <v>150</v>
      </c>
      <c r="L225" s="1" t="s">
        <v>2699</v>
      </c>
    </row>
    <row r="226" customFormat="false" ht="15" hidden="false" customHeight="true" outlineLevel="0" collapsed="false">
      <c r="A226" s="1" t="s">
        <v>4078</v>
      </c>
      <c r="B226" s="1" t="s">
        <v>4079</v>
      </c>
      <c r="C226" s="1" t="s">
        <v>4080</v>
      </c>
      <c r="D226" s="1" t="s">
        <v>4081</v>
      </c>
      <c r="F226" s="1" t="s">
        <v>85</v>
      </c>
      <c r="G226" s="1" t="s">
        <v>2695</v>
      </c>
      <c r="H226" s="1" t="s">
        <v>2696</v>
      </c>
      <c r="I226" s="1" t="s">
        <v>4082</v>
      </c>
      <c r="J226" s="1" t="s">
        <v>3961</v>
      </c>
      <c r="K226" s="1" t="s">
        <v>4083</v>
      </c>
      <c r="L226" s="1" t="s">
        <v>2699</v>
      </c>
    </row>
    <row r="227" customFormat="false" ht="15" hidden="false" customHeight="true" outlineLevel="0" collapsed="false">
      <c r="A227" s="1" t="s">
        <v>4084</v>
      </c>
      <c r="B227" s="1" t="s">
        <v>4085</v>
      </c>
      <c r="C227" s="1" t="s">
        <v>4086</v>
      </c>
      <c r="D227" s="1" t="s">
        <v>4087</v>
      </c>
      <c r="F227" s="1" t="s">
        <v>85</v>
      </c>
      <c r="G227" s="1" t="s">
        <v>2695</v>
      </c>
      <c r="H227" s="1" t="s">
        <v>3897</v>
      </c>
      <c r="I227" s="1" t="s">
        <v>4088</v>
      </c>
      <c r="J227" s="1" t="s">
        <v>3961</v>
      </c>
      <c r="K227" s="1" t="s">
        <v>4083</v>
      </c>
      <c r="L227" s="1" t="s">
        <v>2699</v>
      </c>
    </row>
    <row r="228" customFormat="false" ht="15" hidden="false" customHeight="true" outlineLevel="0" collapsed="false">
      <c r="A228" s="1" t="s">
        <v>4089</v>
      </c>
      <c r="B228" s="1" t="s">
        <v>4090</v>
      </c>
      <c r="C228" s="1" t="s">
        <v>4091</v>
      </c>
      <c r="D228" s="1" t="s">
        <v>4092</v>
      </c>
      <c r="F228" s="1" t="s">
        <v>85</v>
      </c>
      <c r="G228" s="1" t="s">
        <v>2695</v>
      </c>
      <c r="H228" s="1" t="s">
        <v>2696</v>
      </c>
      <c r="J228" s="1" t="s">
        <v>3961</v>
      </c>
      <c r="K228" s="1" t="s">
        <v>4093</v>
      </c>
      <c r="L228" s="1" t="s">
        <v>2699</v>
      </c>
    </row>
    <row r="229" customFormat="false" ht="15" hidden="false" customHeight="true" outlineLevel="0" collapsed="false">
      <c r="A229" s="1" t="s">
        <v>4094</v>
      </c>
      <c r="B229" s="1" t="s">
        <v>4095</v>
      </c>
      <c r="C229" s="1" t="s">
        <v>4096</v>
      </c>
      <c r="D229" s="1" t="s">
        <v>4097</v>
      </c>
      <c r="F229" s="1" t="s">
        <v>82</v>
      </c>
      <c r="G229" s="1" t="s">
        <v>4057</v>
      </c>
      <c r="H229" s="1" t="s">
        <v>3791</v>
      </c>
      <c r="I229" s="1" t="s">
        <v>4098</v>
      </c>
      <c r="J229" s="1" t="s">
        <v>3961</v>
      </c>
      <c r="K229" s="1" t="s">
        <v>4093</v>
      </c>
      <c r="L229" s="1" t="s">
        <v>2699</v>
      </c>
    </row>
    <row r="230" customFormat="false" ht="15" hidden="false" customHeight="true" outlineLevel="0" collapsed="false">
      <c r="A230" s="1" t="s">
        <v>2137</v>
      </c>
      <c r="B230" s="1" t="s">
        <v>4099</v>
      </c>
      <c r="C230" s="1" t="s">
        <v>4100</v>
      </c>
      <c r="D230" s="1" t="s">
        <v>4101</v>
      </c>
      <c r="F230" s="1" t="s">
        <v>85</v>
      </c>
      <c r="G230" s="1" t="s">
        <v>4102</v>
      </c>
      <c r="H230" s="1" t="s">
        <v>3939</v>
      </c>
      <c r="J230" s="1" t="s">
        <v>3961</v>
      </c>
      <c r="K230" s="1" t="s">
        <v>4103</v>
      </c>
      <c r="L230" s="1" t="s">
        <v>4104</v>
      </c>
      <c r="M230" s="1" t="s">
        <v>4105</v>
      </c>
    </row>
    <row r="231" customFormat="false" ht="15" hidden="false" customHeight="true" outlineLevel="0" collapsed="false">
      <c r="A231" s="1" t="s">
        <v>4106</v>
      </c>
      <c r="B231" s="1" t="s">
        <v>4107</v>
      </c>
      <c r="C231" s="1" t="s">
        <v>4108</v>
      </c>
      <c r="D231" s="1" t="s">
        <v>4109</v>
      </c>
      <c r="F231" s="1" t="s">
        <v>88</v>
      </c>
      <c r="G231" s="1" t="s">
        <v>2725</v>
      </c>
      <c r="H231" s="1" t="s">
        <v>3939</v>
      </c>
      <c r="I231" s="1" t="s">
        <v>4110</v>
      </c>
      <c r="J231" s="1" t="s">
        <v>3961</v>
      </c>
      <c r="K231" s="1" t="s">
        <v>3826</v>
      </c>
      <c r="L231" s="1" t="s">
        <v>2699</v>
      </c>
    </row>
    <row r="232" customFormat="false" ht="15" hidden="false" customHeight="true" outlineLevel="0" collapsed="false">
      <c r="A232" s="1" t="s">
        <v>4111</v>
      </c>
      <c r="B232" s="1" t="s">
        <v>4112</v>
      </c>
      <c r="C232" s="1" t="s">
        <v>4113</v>
      </c>
      <c r="D232" s="1" t="s">
        <v>4114</v>
      </c>
      <c r="F232" s="1" t="s">
        <v>88</v>
      </c>
      <c r="G232" s="1" t="s">
        <v>2725</v>
      </c>
      <c r="H232" s="1" t="s">
        <v>2806</v>
      </c>
      <c r="I232" s="1" t="s">
        <v>4115</v>
      </c>
      <c r="J232" s="1" t="s">
        <v>4116</v>
      </c>
      <c r="K232" s="1" t="s">
        <v>4117</v>
      </c>
      <c r="L232" s="1" t="s">
        <v>2699</v>
      </c>
    </row>
    <row r="233" customFormat="false" ht="15" hidden="false" customHeight="true" outlineLevel="0" collapsed="false">
      <c r="A233" s="1" t="s">
        <v>4118</v>
      </c>
      <c r="B233" s="1" t="s">
        <v>4119</v>
      </c>
      <c r="C233" s="1" t="s">
        <v>4120</v>
      </c>
      <c r="D233" s="1" t="s">
        <v>4121</v>
      </c>
      <c r="F233" s="1" t="s">
        <v>88</v>
      </c>
      <c r="G233" s="1" t="s">
        <v>2725</v>
      </c>
      <c r="H233" s="1" t="s">
        <v>4122</v>
      </c>
      <c r="I233" s="1" t="s">
        <v>4123</v>
      </c>
      <c r="J233" s="1" t="s">
        <v>4116</v>
      </c>
      <c r="K233" s="1" t="s">
        <v>4117</v>
      </c>
      <c r="L233" s="1" t="s">
        <v>2699</v>
      </c>
    </row>
    <row r="234" customFormat="false" ht="15" hidden="false" customHeight="true" outlineLevel="0" collapsed="false">
      <c r="A234" s="1" t="s">
        <v>4124</v>
      </c>
      <c r="B234" s="1" t="s">
        <v>4125</v>
      </c>
      <c r="C234" s="1" t="s">
        <v>4126</v>
      </c>
      <c r="D234" s="1" t="s">
        <v>4127</v>
      </c>
      <c r="F234" s="1" t="s">
        <v>82</v>
      </c>
      <c r="G234" s="1" t="s">
        <v>2695</v>
      </c>
      <c r="H234" s="1" t="s">
        <v>4128</v>
      </c>
      <c r="I234" s="1" t="s">
        <v>4129</v>
      </c>
      <c r="J234" s="1" t="s">
        <v>4116</v>
      </c>
      <c r="K234" s="1" t="s">
        <v>4130</v>
      </c>
      <c r="L234" s="1" t="s">
        <v>2699</v>
      </c>
    </row>
    <row r="235" customFormat="false" ht="15" hidden="false" customHeight="true" outlineLevel="0" collapsed="false">
      <c r="A235" s="1" t="s">
        <v>4131</v>
      </c>
      <c r="B235" s="1" t="s">
        <v>4132</v>
      </c>
      <c r="C235" s="1" t="s">
        <v>4133</v>
      </c>
      <c r="D235" s="1" t="s">
        <v>4134</v>
      </c>
      <c r="F235" s="1" t="s">
        <v>82</v>
      </c>
      <c r="G235" s="1" t="s">
        <v>2695</v>
      </c>
      <c r="H235" s="1" t="s">
        <v>3791</v>
      </c>
      <c r="I235" s="1" t="s">
        <v>4135</v>
      </c>
      <c r="J235" s="1" t="s">
        <v>4116</v>
      </c>
      <c r="K235" s="1" t="s">
        <v>4136</v>
      </c>
      <c r="L235" s="1" t="s">
        <v>2699</v>
      </c>
    </row>
    <row r="236" customFormat="false" ht="15" hidden="false" customHeight="true" outlineLevel="0" collapsed="false">
      <c r="A236" s="1" t="s">
        <v>4137</v>
      </c>
      <c r="B236" s="1" t="s">
        <v>4138</v>
      </c>
      <c r="C236" s="1" t="s">
        <v>4139</v>
      </c>
      <c r="D236" s="1" t="s">
        <v>4140</v>
      </c>
      <c r="F236" s="1" t="s">
        <v>88</v>
      </c>
      <c r="G236" s="1" t="s">
        <v>2725</v>
      </c>
      <c r="H236" s="1" t="s">
        <v>4141</v>
      </c>
      <c r="I236" s="1" t="s">
        <v>4142</v>
      </c>
      <c r="J236" s="1" t="s">
        <v>4116</v>
      </c>
      <c r="K236" s="1" t="s">
        <v>4143</v>
      </c>
      <c r="L236" s="1" t="s">
        <v>2699</v>
      </c>
    </row>
    <row r="237" customFormat="false" ht="15" hidden="false" customHeight="true" outlineLevel="0" collapsed="false">
      <c r="A237" s="1" t="s">
        <v>4144</v>
      </c>
      <c r="B237" s="1" t="s">
        <v>4145</v>
      </c>
      <c r="C237" s="1" t="s">
        <v>4146</v>
      </c>
      <c r="D237" s="1" t="s">
        <v>4147</v>
      </c>
      <c r="F237" s="1" t="s">
        <v>82</v>
      </c>
      <c r="G237" s="1" t="s">
        <v>2695</v>
      </c>
      <c r="H237" s="1" t="s">
        <v>4148</v>
      </c>
      <c r="I237" s="1" t="s">
        <v>4149</v>
      </c>
      <c r="J237" s="1" t="s">
        <v>4116</v>
      </c>
      <c r="K237" s="1" t="s">
        <v>4143</v>
      </c>
      <c r="L237" s="1" t="s">
        <v>2699</v>
      </c>
    </row>
    <row r="238" customFormat="false" ht="15" hidden="false" customHeight="true" outlineLevel="0" collapsed="false">
      <c r="A238" s="1" t="s">
        <v>4150</v>
      </c>
      <c r="B238" s="1" t="s">
        <v>4151</v>
      </c>
      <c r="C238" s="1" t="s">
        <v>4152</v>
      </c>
      <c r="D238" s="1" t="s">
        <v>4153</v>
      </c>
      <c r="F238" s="1" t="s">
        <v>82</v>
      </c>
      <c r="G238" s="1" t="s">
        <v>2695</v>
      </c>
      <c r="H238" s="1" t="s">
        <v>4154</v>
      </c>
      <c r="I238" s="1" t="s">
        <v>4155</v>
      </c>
      <c r="J238" s="1" t="s">
        <v>4116</v>
      </c>
      <c r="K238" s="1" t="s">
        <v>4143</v>
      </c>
      <c r="L238" s="1" t="s">
        <v>2699</v>
      </c>
    </row>
    <row r="239" customFormat="false" ht="15" hidden="false" customHeight="true" outlineLevel="0" collapsed="false">
      <c r="A239" s="1" t="s">
        <v>4156</v>
      </c>
      <c r="B239" s="1" t="s">
        <v>4157</v>
      </c>
      <c r="C239" s="1" t="s">
        <v>4158</v>
      </c>
      <c r="D239" s="1" t="s">
        <v>4159</v>
      </c>
      <c r="F239" s="1" t="s">
        <v>82</v>
      </c>
      <c r="G239" s="1" t="s">
        <v>2695</v>
      </c>
      <c r="H239" s="1" t="s">
        <v>4160</v>
      </c>
      <c r="I239" s="1" t="s">
        <v>4161</v>
      </c>
      <c r="J239" s="1" t="s">
        <v>4116</v>
      </c>
      <c r="K239" s="1" t="s">
        <v>4143</v>
      </c>
      <c r="L239" s="1" t="s">
        <v>2699</v>
      </c>
    </row>
    <row r="240" customFormat="false" ht="15" hidden="false" customHeight="true" outlineLevel="0" collapsed="false">
      <c r="A240" s="1" t="s">
        <v>4162</v>
      </c>
      <c r="B240" s="1" t="s">
        <v>4163</v>
      </c>
      <c r="C240" s="1" t="s">
        <v>4164</v>
      </c>
      <c r="D240" s="1" t="s">
        <v>4165</v>
      </c>
      <c r="F240" s="1" t="s">
        <v>88</v>
      </c>
      <c r="G240" s="1" t="s">
        <v>2725</v>
      </c>
      <c r="H240" s="1" t="s">
        <v>4166</v>
      </c>
      <c r="I240" s="1" t="s">
        <v>4167</v>
      </c>
      <c r="J240" s="1" t="s">
        <v>4116</v>
      </c>
      <c r="K240" s="1" t="s">
        <v>4143</v>
      </c>
      <c r="L240" s="1" t="s">
        <v>2699</v>
      </c>
    </row>
    <row r="241" customFormat="false" ht="15" hidden="false" customHeight="true" outlineLevel="0" collapsed="false">
      <c r="A241" s="1" t="s">
        <v>4168</v>
      </c>
      <c r="B241" s="1" t="s">
        <v>4169</v>
      </c>
      <c r="C241" s="1" t="s">
        <v>4170</v>
      </c>
      <c r="D241" s="1" t="s">
        <v>4171</v>
      </c>
      <c r="F241" s="1" t="s">
        <v>85</v>
      </c>
      <c r="G241" s="1" t="s">
        <v>2695</v>
      </c>
      <c r="H241" s="1" t="s">
        <v>4044</v>
      </c>
      <c r="I241" s="1" t="s">
        <v>4172</v>
      </c>
      <c r="J241" s="1" t="s">
        <v>4116</v>
      </c>
      <c r="K241" s="1" t="s">
        <v>4143</v>
      </c>
      <c r="L241" s="1" t="s">
        <v>2699</v>
      </c>
    </row>
    <row r="242" customFormat="false" ht="15" hidden="false" customHeight="true" outlineLevel="0" collapsed="false">
      <c r="A242" s="1" t="s">
        <v>4173</v>
      </c>
      <c r="B242" s="1" t="s">
        <v>4174</v>
      </c>
      <c r="C242" s="1" t="s">
        <v>4175</v>
      </c>
      <c r="D242" s="1" t="s">
        <v>4176</v>
      </c>
      <c r="F242" s="1" t="s">
        <v>85</v>
      </c>
      <c r="G242" s="1" t="s">
        <v>2695</v>
      </c>
      <c r="H242" s="1" t="s">
        <v>2696</v>
      </c>
      <c r="I242" s="1" t="s">
        <v>3213</v>
      </c>
      <c r="J242" s="1" t="s">
        <v>4116</v>
      </c>
      <c r="K242" s="1" t="s">
        <v>4177</v>
      </c>
      <c r="L242" s="1" t="s">
        <v>2699</v>
      </c>
    </row>
    <row r="243" customFormat="false" ht="15" hidden="false" customHeight="true" outlineLevel="0" collapsed="false">
      <c r="A243" s="1" t="s">
        <v>4178</v>
      </c>
      <c r="B243" s="1" t="s">
        <v>4179</v>
      </c>
      <c r="C243" s="1" t="s">
        <v>4180</v>
      </c>
      <c r="D243" s="1" t="s">
        <v>3628</v>
      </c>
      <c r="F243" s="1" t="s">
        <v>85</v>
      </c>
      <c r="G243" s="1" t="s">
        <v>2695</v>
      </c>
      <c r="H243" s="1" t="s">
        <v>2696</v>
      </c>
      <c r="I243" s="1" t="s">
        <v>3624</v>
      </c>
      <c r="J243" s="1" t="s">
        <v>4116</v>
      </c>
      <c r="K243" s="1" t="s">
        <v>4181</v>
      </c>
      <c r="L243" s="1" t="s">
        <v>2699</v>
      </c>
    </row>
    <row r="244" customFormat="false" ht="15" hidden="false" customHeight="true" outlineLevel="0" collapsed="false">
      <c r="A244" s="1" t="s">
        <v>4182</v>
      </c>
      <c r="B244" s="1" t="s">
        <v>4183</v>
      </c>
      <c r="C244" s="1" t="s">
        <v>4184</v>
      </c>
      <c r="D244" s="1" t="s">
        <v>4185</v>
      </c>
      <c r="F244" s="1" t="s">
        <v>85</v>
      </c>
      <c r="G244" s="1" t="s">
        <v>2695</v>
      </c>
      <c r="H244" s="1" t="s">
        <v>4186</v>
      </c>
      <c r="I244" s="1" t="s">
        <v>4187</v>
      </c>
      <c r="J244" s="1" t="s">
        <v>4116</v>
      </c>
      <c r="K244" s="1" t="s">
        <v>3908</v>
      </c>
      <c r="L244" s="1" t="s">
        <v>2699</v>
      </c>
    </row>
    <row r="245" customFormat="false" ht="15" hidden="false" customHeight="true" outlineLevel="0" collapsed="false">
      <c r="A245" s="1" t="s">
        <v>4188</v>
      </c>
      <c r="B245" s="1" t="s">
        <v>4189</v>
      </c>
      <c r="C245" s="1" t="s">
        <v>4190</v>
      </c>
      <c r="D245" s="1" t="s">
        <v>4191</v>
      </c>
      <c r="F245" s="1" t="s">
        <v>85</v>
      </c>
      <c r="G245" s="1" t="s">
        <v>2695</v>
      </c>
      <c r="H245" s="1" t="s">
        <v>4192</v>
      </c>
      <c r="I245" s="1" t="s">
        <v>4193</v>
      </c>
      <c r="J245" s="1" t="s">
        <v>4116</v>
      </c>
      <c r="K245" s="1" t="s">
        <v>3826</v>
      </c>
      <c r="L245" s="1" t="s">
        <v>2699</v>
      </c>
    </row>
    <row r="246" customFormat="false" ht="15" hidden="false" customHeight="true" outlineLevel="0" collapsed="false">
      <c r="A246" s="1" t="s">
        <v>4194</v>
      </c>
      <c r="B246" s="1" t="s">
        <v>4195</v>
      </c>
      <c r="C246" s="1" t="s">
        <v>4196</v>
      </c>
      <c r="D246" s="1" t="s">
        <v>4197</v>
      </c>
      <c r="F246" s="1" t="s">
        <v>82</v>
      </c>
      <c r="G246" s="1" t="s">
        <v>2695</v>
      </c>
      <c r="H246" s="1" t="s">
        <v>642</v>
      </c>
      <c r="I246" s="1" t="s">
        <v>4198</v>
      </c>
      <c r="J246" s="1" t="s">
        <v>4116</v>
      </c>
      <c r="K246" s="1" t="s">
        <v>4026</v>
      </c>
      <c r="L246" s="1" t="s">
        <v>2699</v>
      </c>
    </row>
    <row r="247" customFormat="false" ht="15" hidden="false" customHeight="true" outlineLevel="0" collapsed="false">
      <c r="A247" s="1" t="s">
        <v>4199</v>
      </c>
      <c r="B247" s="1" t="s">
        <v>4200</v>
      </c>
      <c r="C247" s="1" t="s">
        <v>4201</v>
      </c>
      <c r="D247" s="1" t="s">
        <v>4202</v>
      </c>
      <c r="F247" s="1" t="s">
        <v>88</v>
      </c>
      <c r="G247" s="1" t="s">
        <v>2725</v>
      </c>
      <c r="H247" s="1" t="s">
        <v>4203</v>
      </c>
      <c r="I247" s="1" t="s">
        <v>1817</v>
      </c>
      <c r="J247" s="1" t="s">
        <v>4204</v>
      </c>
      <c r="K247" s="1" t="s">
        <v>4205</v>
      </c>
      <c r="L247" s="1" t="s">
        <v>2699</v>
      </c>
    </row>
    <row r="248" customFormat="false" ht="15" hidden="false" customHeight="true" outlineLevel="0" collapsed="false">
      <c r="A248" s="1" t="s">
        <v>4206</v>
      </c>
      <c r="B248" s="1" t="s">
        <v>4207</v>
      </c>
      <c r="C248" s="1" t="s">
        <v>4208</v>
      </c>
      <c r="D248" s="1" t="s">
        <v>4209</v>
      </c>
      <c r="F248" s="1" t="s">
        <v>88</v>
      </c>
      <c r="G248" s="1" t="s">
        <v>2725</v>
      </c>
      <c r="H248" s="1" t="s">
        <v>4210</v>
      </c>
      <c r="I248" s="1" t="s">
        <v>4211</v>
      </c>
      <c r="J248" s="1" t="s">
        <v>4204</v>
      </c>
      <c r="K248" s="1" t="s">
        <v>4205</v>
      </c>
      <c r="L248" s="1" t="s">
        <v>2699</v>
      </c>
    </row>
    <row r="249" customFormat="false" ht="15" hidden="false" customHeight="true" outlineLevel="0" collapsed="false">
      <c r="A249" s="1" t="s">
        <v>4212</v>
      </c>
      <c r="B249" s="1" t="s">
        <v>4213</v>
      </c>
      <c r="C249" s="1" t="s">
        <v>4214</v>
      </c>
      <c r="D249" s="1" t="s">
        <v>4215</v>
      </c>
      <c r="F249" s="1" t="s">
        <v>88</v>
      </c>
      <c r="G249" s="1" t="s">
        <v>2725</v>
      </c>
      <c r="H249" s="1" t="s">
        <v>4216</v>
      </c>
      <c r="I249" s="1" t="s">
        <v>4217</v>
      </c>
      <c r="J249" s="1" t="s">
        <v>4204</v>
      </c>
      <c r="K249" s="1" t="s">
        <v>4205</v>
      </c>
      <c r="L249" s="1" t="s">
        <v>2699</v>
      </c>
    </row>
    <row r="250" customFormat="false" ht="15" hidden="false" customHeight="true" outlineLevel="0" collapsed="false">
      <c r="A250" s="1" t="s">
        <v>4218</v>
      </c>
      <c r="B250" s="1" t="s">
        <v>4219</v>
      </c>
      <c r="C250" s="1" t="s">
        <v>4220</v>
      </c>
      <c r="D250" s="1" t="s">
        <v>4221</v>
      </c>
      <c r="F250" s="1" t="s">
        <v>85</v>
      </c>
      <c r="G250" s="1" t="s">
        <v>2695</v>
      </c>
      <c r="H250" s="1" t="s">
        <v>4222</v>
      </c>
      <c r="I250" s="1" t="s">
        <v>3939</v>
      </c>
      <c r="J250" s="1" t="s">
        <v>4204</v>
      </c>
      <c r="K250" s="1" t="s">
        <v>4205</v>
      </c>
      <c r="L250" s="1" t="s">
        <v>2699</v>
      </c>
    </row>
    <row r="251" customFormat="false" ht="15" hidden="false" customHeight="true" outlineLevel="0" collapsed="false">
      <c r="A251" s="1" t="s">
        <v>4223</v>
      </c>
      <c r="B251" s="1" t="s">
        <v>4224</v>
      </c>
      <c r="C251" s="1" t="s">
        <v>4225</v>
      </c>
      <c r="D251" s="1" t="s">
        <v>4226</v>
      </c>
      <c r="F251" s="1" t="s">
        <v>82</v>
      </c>
      <c r="G251" s="1" t="s">
        <v>2695</v>
      </c>
      <c r="H251" s="1" t="s">
        <v>4222</v>
      </c>
      <c r="I251" s="1" t="s">
        <v>4227</v>
      </c>
      <c r="J251" s="1" t="s">
        <v>4204</v>
      </c>
      <c r="K251" s="1" t="s">
        <v>4205</v>
      </c>
      <c r="L251" s="1" t="s">
        <v>2699</v>
      </c>
    </row>
    <row r="252" customFormat="false" ht="15" hidden="false" customHeight="true" outlineLevel="0" collapsed="false">
      <c r="A252" s="1" t="s">
        <v>4228</v>
      </c>
      <c r="B252" s="1" t="s">
        <v>4229</v>
      </c>
      <c r="C252" s="1" t="s">
        <v>4230</v>
      </c>
      <c r="D252" s="1" t="s">
        <v>4231</v>
      </c>
      <c r="F252" s="1" t="s">
        <v>82</v>
      </c>
      <c r="G252" s="1" t="s">
        <v>2695</v>
      </c>
      <c r="H252" s="1" t="s">
        <v>3939</v>
      </c>
      <c r="I252" s="1" t="s">
        <v>4232</v>
      </c>
      <c r="J252" s="1" t="s">
        <v>4204</v>
      </c>
      <c r="K252" s="1" t="s">
        <v>4205</v>
      </c>
      <c r="L252" s="1" t="s">
        <v>2699</v>
      </c>
    </row>
    <row r="253" customFormat="false" ht="15" hidden="false" customHeight="true" outlineLevel="0" collapsed="false">
      <c r="A253" s="1" t="s">
        <v>4233</v>
      </c>
      <c r="B253" s="1" t="s">
        <v>4234</v>
      </c>
      <c r="C253" s="1" t="s">
        <v>4235</v>
      </c>
      <c r="D253" s="1" t="s">
        <v>4236</v>
      </c>
      <c r="F253" s="1" t="s">
        <v>82</v>
      </c>
      <c r="G253" s="1" t="s">
        <v>2695</v>
      </c>
      <c r="H253" s="1" t="s">
        <v>364</v>
      </c>
      <c r="I253" s="1" t="s">
        <v>4237</v>
      </c>
      <c r="J253" s="1" t="s">
        <v>4204</v>
      </c>
      <c r="K253" s="1" t="s">
        <v>4238</v>
      </c>
      <c r="L253" s="1" t="s">
        <v>2699</v>
      </c>
    </row>
    <row r="254" customFormat="false" ht="15" hidden="false" customHeight="true" outlineLevel="0" collapsed="false">
      <c r="A254" s="1" t="s">
        <v>4239</v>
      </c>
      <c r="B254" s="1" t="s">
        <v>4240</v>
      </c>
      <c r="C254" s="1" t="s">
        <v>4241</v>
      </c>
      <c r="D254" s="1" t="s">
        <v>4242</v>
      </c>
      <c r="F254" s="1" t="s">
        <v>85</v>
      </c>
      <c r="G254" s="1" t="s">
        <v>2695</v>
      </c>
      <c r="H254" s="1" t="s">
        <v>4243</v>
      </c>
      <c r="I254" s="1" t="s">
        <v>3939</v>
      </c>
      <c r="J254" s="1" t="s">
        <v>4204</v>
      </c>
      <c r="K254" s="1" t="s">
        <v>4238</v>
      </c>
      <c r="L254" s="1" t="s">
        <v>2699</v>
      </c>
    </row>
    <row r="255" customFormat="false" ht="15" hidden="false" customHeight="true" outlineLevel="0" collapsed="false">
      <c r="A255" s="1" t="s">
        <v>4244</v>
      </c>
      <c r="B255" s="1" t="s">
        <v>4245</v>
      </c>
      <c r="C255" s="1" t="s">
        <v>4246</v>
      </c>
      <c r="D255" s="1" t="s">
        <v>4247</v>
      </c>
      <c r="F255" s="1" t="s">
        <v>88</v>
      </c>
      <c r="G255" s="1" t="s">
        <v>2725</v>
      </c>
      <c r="H255" s="1" t="s">
        <v>4248</v>
      </c>
      <c r="I255" s="1" t="s">
        <v>3137</v>
      </c>
      <c r="J255" s="1" t="s">
        <v>4204</v>
      </c>
      <c r="K255" s="1" t="s">
        <v>4238</v>
      </c>
      <c r="L255" s="1" t="s">
        <v>2699</v>
      </c>
    </row>
    <row r="256" customFormat="false" ht="15" hidden="false" customHeight="true" outlineLevel="0" collapsed="false">
      <c r="A256" s="1" t="s">
        <v>4249</v>
      </c>
      <c r="B256" s="1" t="s">
        <v>4250</v>
      </c>
      <c r="C256" s="1" t="s">
        <v>4251</v>
      </c>
      <c r="D256" s="1" t="s">
        <v>4252</v>
      </c>
      <c r="F256" s="1" t="s">
        <v>88</v>
      </c>
      <c r="G256" s="1" t="s">
        <v>2725</v>
      </c>
      <c r="H256" s="1" t="s">
        <v>4248</v>
      </c>
      <c r="I256" s="1" t="s">
        <v>4253</v>
      </c>
      <c r="J256" s="1" t="s">
        <v>4204</v>
      </c>
      <c r="K256" s="1" t="s">
        <v>4238</v>
      </c>
      <c r="L256" s="1" t="s">
        <v>2699</v>
      </c>
    </row>
    <row r="257" customFormat="false" ht="15" hidden="false" customHeight="true" outlineLevel="0" collapsed="false">
      <c r="A257" s="1" t="s">
        <v>4254</v>
      </c>
      <c r="B257" s="1" t="s">
        <v>4255</v>
      </c>
      <c r="C257" s="1" t="s">
        <v>4256</v>
      </c>
      <c r="D257" s="1" t="s">
        <v>4257</v>
      </c>
      <c r="F257" s="1" t="s">
        <v>88</v>
      </c>
      <c r="G257" s="1" t="s">
        <v>2725</v>
      </c>
      <c r="H257" s="1" t="s">
        <v>4258</v>
      </c>
      <c r="I257" s="1" t="s">
        <v>4259</v>
      </c>
      <c r="J257" s="1" t="s">
        <v>4204</v>
      </c>
      <c r="K257" s="1" t="s">
        <v>4260</v>
      </c>
      <c r="L257" s="1" t="s">
        <v>2699</v>
      </c>
    </row>
    <row r="258" customFormat="false" ht="15" hidden="false" customHeight="true" outlineLevel="0" collapsed="false">
      <c r="A258" s="1" t="s">
        <v>4261</v>
      </c>
      <c r="B258" s="1" t="s">
        <v>4262</v>
      </c>
      <c r="C258" s="1" t="s">
        <v>4263</v>
      </c>
      <c r="D258" s="1" t="s">
        <v>4264</v>
      </c>
      <c r="F258" s="1" t="s">
        <v>88</v>
      </c>
      <c r="G258" s="1" t="s">
        <v>2725</v>
      </c>
      <c r="H258" s="1" t="s">
        <v>4265</v>
      </c>
      <c r="I258" s="1" t="s">
        <v>4266</v>
      </c>
      <c r="J258" s="1" t="s">
        <v>4204</v>
      </c>
      <c r="K258" s="1" t="s">
        <v>4267</v>
      </c>
      <c r="L258" s="1" t="s">
        <v>2699</v>
      </c>
    </row>
    <row r="259" customFormat="false" ht="15" hidden="false" customHeight="true" outlineLevel="0" collapsed="false">
      <c r="A259" s="1" t="s">
        <v>4268</v>
      </c>
      <c r="B259" s="1" t="s">
        <v>4269</v>
      </c>
      <c r="C259" s="1" t="s">
        <v>4270</v>
      </c>
      <c r="D259" s="1" t="s">
        <v>4271</v>
      </c>
      <c r="F259" s="1" t="s">
        <v>88</v>
      </c>
      <c r="G259" s="1" t="s">
        <v>2725</v>
      </c>
      <c r="H259" s="1" t="s">
        <v>4272</v>
      </c>
      <c r="I259" s="1" t="s">
        <v>4273</v>
      </c>
      <c r="J259" s="1" t="s">
        <v>4204</v>
      </c>
      <c r="K259" s="1" t="s">
        <v>4267</v>
      </c>
      <c r="L259" s="1" t="s">
        <v>2699</v>
      </c>
    </row>
    <row r="260" customFormat="false" ht="15" hidden="false" customHeight="true" outlineLevel="0" collapsed="false">
      <c r="A260" s="1" t="s">
        <v>4274</v>
      </c>
      <c r="B260" s="1" t="s">
        <v>4275</v>
      </c>
      <c r="C260" s="1" t="s">
        <v>4276</v>
      </c>
      <c r="D260" s="1" t="s">
        <v>4277</v>
      </c>
      <c r="F260" s="1" t="s">
        <v>88</v>
      </c>
      <c r="G260" s="1" t="s">
        <v>2725</v>
      </c>
      <c r="H260" s="1" t="s">
        <v>4278</v>
      </c>
      <c r="I260" s="1" t="s">
        <v>4279</v>
      </c>
      <c r="J260" s="1" t="s">
        <v>4204</v>
      </c>
      <c r="K260" s="1" t="s">
        <v>4267</v>
      </c>
      <c r="L260" s="1" t="s">
        <v>2699</v>
      </c>
    </row>
    <row r="261" customFormat="false" ht="15" hidden="false" customHeight="true" outlineLevel="0" collapsed="false">
      <c r="A261" s="1" t="s">
        <v>4280</v>
      </c>
      <c r="B261" s="1" t="s">
        <v>4281</v>
      </c>
      <c r="C261" s="1" t="s">
        <v>4282</v>
      </c>
      <c r="D261" s="1" t="s">
        <v>4283</v>
      </c>
      <c r="F261" s="1" t="s">
        <v>88</v>
      </c>
      <c r="G261" s="1" t="s">
        <v>2725</v>
      </c>
      <c r="H261" s="1" t="s">
        <v>4284</v>
      </c>
      <c r="I261" s="1" t="s">
        <v>4285</v>
      </c>
      <c r="J261" s="1" t="s">
        <v>4204</v>
      </c>
      <c r="K261" s="1" t="s">
        <v>4267</v>
      </c>
      <c r="L261" s="1" t="s">
        <v>2699</v>
      </c>
    </row>
    <row r="262" customFormat="false" ht="15" hidden="false" customHeight="true" outlineLevel="0" collapsed="false">
      <c r="A262" s="1" t="s">
        <v>4286</v>
      </c>
      <c r="B262" s="1" t="s">
        <v>4287</v>
      </c>
      <c r="C262" s="1" t="s">
        <v>4288</v>
      </c>
      <c r="D262" s="1" t="s">
        <v>4289</v>
      </c>
      <c r="F262" s="1" t="s">
        <v>88</v>
      </c>
      <c r="G262" s="1" t="s">
        <v>2725</v>
      </c>
      <c r="H262" s="1" t="s">
        <v>4290</v>
      </c>
      <c r="I262" s="1" t="s">
        <v>3400</v>
      </c>
      <c r="J262" s="1" t="s">
        <v>4204</v>
      </c>
      <c r="K262" s="1" t="s">
        <v>4291</v>
      </c>
      <c r="L262" s="1" t="s">
        <v>2699</v>
      </c>
    </row>
    <row r="263" customFormat="false" ht="15" hidden="false" customHeight="true" outlineLevel="0" collapsed="false">
      <c r="A263" s="1" t="s">
        <v>4292</v>
      </c>
      <c r="B263" s="1" t="s">
        <v>4293</v>
      </c>
      <c r="C263" s="1" t="s">
        <v>4294</v>
      </c>
      <c r="D263" s="1" t="s">
        <v>4295</v>
      </c>
      <c r="F263" s="1" t="s">
        <v>88</v>
      </c>
      <c r="G263" s="1" t="s">
        <v>2725</v>
      </c>
      <c r="H263" s="1" t="s">
        <v>4296</v>
      </c>
      <c r="I263" s="1" t="s">
        <v>4297</v>
      </c>
      <c r="J263" s="1" t="s">
        <v>4204</v>
      </c>
      <c r="K263" s="1" t="s">
        <v>4291</v>
      </c>
      <c r="L263" s="1" t="s">
        <v>2699</v>
      </c>
    </row>
    <row r="264" customFormat="false" ht="15" hidden="false" customHeight="true" outlineLevel="0" collapsed="false">
      <c r="A264" s="1" t="s">
        <v>4298</v>
      </c>
      <c r="B264" s="1" t="s">
        <v>4299</v>
      </c>
      <c r="C264" s="1" t="s">
        <v>4300</v>
      </c>
      <c r="D264" s="1" t="s">
        <v>4301</v>
      </c>
      <c r="F264" s="1" t="s">
        <v>88</v>
      </c>
      <c r="G264" s="1" t="s">
        <v>2725</v>
      </c>
      <c r="H264" s="1" t="s">
        <v>2965</v>
      </c>
      <c r="I264" s="1" t="s">
        <v>4302</v>
      </c>
      <c r="J264" s="1" t="s">
        <v>4204</v>
      </c>
      <c r="K264" s="1" t="s">
        <v>4291</v>
      </c>
      <c r="L264" s="1" t="s">
        <v>2699</v>
      </c>
    </row>
    <row r="265" customFormat="false" ht="15" hidden="false" customHeight="true" outlineLevel="0" collapsed="false">
      <c r="A265" s="1" t="s">
        <v>4303</v>
      </c>
      <c r="B265" s="1" t="s">
        <v>4304</v>
      </c>
      <c r="C265" s="1" t="s">
        <v>4305</v>
      </c>
      <c r="D265" s="1" t="s">
        <v>4306</v>
      </c>
      <c r="F265" s="1" t="s">
        <v>82</v>
      </c>
      <c r="G265" s="1" t="s">
        <v>2695</v>
      </c>
      <c r="H265" s="1" t="s">
        <v>4307</v>
      </c>
      <c r="I265" s="1" t="s">
        <v>4308</v>
      </c>
      <c r="J265" s="1" t="s">
        <v>4204</v>
      </c>
      <c r="K265" s="1" t="s">
        <v>4291</v>
      </c>
      <c r="L265" s="1" t="s">
        <v>2699</v>
      </c>
    </row>
    <row r="266" customFormat="false" ht="15" hidden="false" customHeight="true" outlineLevel="0" collapsed="false">
      <c r="A266" s="1" t="s">
        <v>4309</v>
      </c>
      <c r="B266" s="1" t="s">
        <v>4310</v>
      </c>
      <c r="C266" s="1" t="s">
        <v>4311</v>
      </c>
      <c r="D266" s="1" t="s">
        <v>4312</v>
      </c>
      <c r="F266" s="1" t="s">
        <v>88</v>
      </c>
      <c r="G266" s="1" t="s">
        <v>2725</v>
      </c>
      <c r="H266" s="1" t="s">
        <v>4313</v>
      </c>
      <c r="I266" s="1" t="s">
        <v>3939</v>
      </c>
      <c r="J266" s="1" t="s">
        <v>4204</v>
      </c>
      <c r="K266" s="1" t="s">
        <v>4314</v>
      </c>
      <c r="L266" s="1" t="s">
        <v>2699</v>
      </c>
    </row>
    <row r="267" customFormat="false" ht="15" hidden="false" customHeight="true" outlineLevel="0" collapsed="false">
      <c r="A267" s="1" t="s">
        <v>4315</v>
      </c>
      <c r="B267" s="1" t="s">
        <v>4316</v>
      </c>
      <c r="C267" s="1" t="s">
        <v>4317</v>
      </c>
      <c r="D267" s="1" t="s">
        <v>4318</v>
      </c>
      <c r="F267" s="1" t="s">
        <v>85</v>
      </c>
      <c r="G267" s="1" t="s">
        <v>2695</v>
      </c>
      <c r="H267" s="1" t="s">
        <v>2696</v>
      </c>
      <c r="I267" s="1" t="s">
        <v>4319</v>
      </c>
      <c r="J267" s="1" t="s">
        <v>4204</v>
      </c>
      <c r="K267" s="1" t="s">
        <v>4314</v>
      </c>
      <c r="L267" s="1" t="s">
        <v>2699</v>
      </c>
    </row>
    <row r="268" customFormat="false" ht="15" hidden="false" customHeight="true" outlineLevel="0" collapsed="false">
      <c r="A268" s="1" t="s">
        <v>4320</v>
      </c>
      <c r="B268" s="1" t="s">
        <v>4321</v>
      </c>
      <c r="C268" s="1" t="s">
        <v>4322</v>
      </c>
      <c r="D268" s="1" t="s">
        <v>4323</v>
      </c>
      <c r="F268" s="1" t="s">
        <v>88</v>
      </c>
      <c r="G268" s="1" t="s">
        <v>2725</v>
      </c>
      <c r="H268" s="1" t="s">
        <v>3096</v>
      </c>
      <c r="I268" s="1" t="s">
        <v>4324</v>
      </c>
      <c r="J268" s="1" t="s">
        <v>4204</v>
      </c>
      <c r="K268" s="1" t="s">
        <v>4325</v>
      </c>
      <c r="L268" s="1" t="s">
        <v>2699</v>
      </c>
    </row>
    <row r="269" customFormat="false" ht="15" hidden="false" customHeight="true" outlineLevel="0" collapsed="false">
      <c r="A269" s="1" t="s">
        <v>4326</v>
      </c>
      <c r="B269" s="1" t="s">
        <v>4327</v>
      </c>
      <c r="C269" s="1" t="s">
        <v>4328</v>
      </c>
      <c r="D269" s="1" t="s">
        <v>4329</v>
      </c>
      <c r="F269" s="1" t="s">
        <v>88</v>
      </c>
      <c r="G269" s="1" t="s">
        <v>2725</v>
      </c>
      <c r="H269" s="1" t="s">
        <v>4330</v>
      </c>
      <c r="I269" s="1" t="s">
        <v>4331</v>
      </c>
      <c r="J269" s="1" t="s">
        <v>4204</v>
      </c>
      <c r="K269" s="1" t="s">
        <v>4325</v>
      </c>
      <c r="L269" s="1" t="s">
        <v>2699</v>
      </c>
    </row>
    <row r="270" customFormat="false" ht="15" hidden="false" customHeight="true" outlineLevel="0" collapsed="false">
      <c r="A270" s="1" t="s">
        <v>4332</v>
      </c>
      <c r="B270" s="1" t="s">
        <v>4333</v>
      </c>
      <c r="C270" s="1" t="s">
        <v>4334</v>
      </c>
      <c r="D270" s="1" t="s">
        <v>4335</v>
      </c>
      <c r="F270" s="1" t="s">
        <v>88</v>
      </c>
      <c r="G270" s="1" t="s">
        <v>2725</v>
      </c>
      <c r="H270" s="1" t="s">
        <v>4336</v>
      </c>
      <c r="I270" s="1" t="s">
        <v>4337</v>
      </c>
      <c r="J270" s="1" t="s">
        <v>4204</v>
      </c>
      <c r="K270" s="1" t="s">
        <v>4325</v>
      </c>
      <c r="L270" s="1" t="s">
        <v>2699</v>
      </c>
    </row>
    <row r="271" customFormat="false" ht="15" hidden="false" customHeight="true" outlineLevel="0" collapsed="false">
      <c r="A271" s="1" t="s">
        <v>4338</v>
      </c>
      <c r="B271" s="1" t="s">
        <v>4339</v>
      </c>
      <c r="C271" s="1" t="s">
        <v>4340</v>
      </c>
      <c r="D271" s="1" t="s">
        <v>4341</v>
      </c>
      <c r="F271" s="1" t="s">
        <v>88</v>
      </c>
      <c r="G271" s="1" t="s">
        <v>2725</v>
      </c>
      <c r="H271" s="1" t="s">
        <v>4141</v>
      </c>
      <c r="I271" s="1" t="s">
        <v>4342</v>
      </c>
      <c r="J271" s="1" t="s">
        <v>4204</v>
      </c>
      <c r="K271" s="1" t="s">
        <v>4325</v>
      </c>
      <c r="L271" s="1" t="s">
        <v>2699</v>
      </c>
    </row>
    <row r="272" customFormat="false" ht="15" hidden="false" customHeight="true" outlineLevel="0" collapsed="false">
      <c r="A272" s="1" t="s">
        <v>4343</v>
      </c>
      <c r="B272" s="1" t="s">
        <v>4344</v>
      </c>
      <c r="C272" s="1" t="s">
        <v>4345</v>
      </c>
      <c r="D272" s="1" t="s">
        <v>4346</v>
      </c>
      <c r="F272" s="1" t="s">
        <v>88</v>
      </c>
      <c r="G272" s="1" t="s">
        <v>2725</v>
      </c>
      <c r="H272" s="1" t="s">
        <v>4347</v>
      </c>
      <c r="I272" s="1" t="s">
        <v>4348</v>
      </c>
      <c r="J272" s="1" t="s">
        <v>4204</v>
      </c>
      <c r="K272" s="1" t="s">
        <v>4325</v>
      </c>
      <c r="L272" s="1" t="s">
        <v>2699</v>
      </c>
    </row>
    <row r="273" customFormat="false" ht="15" hidden="false" customHeight="true" outlineLevel="0" collapsed="false">
      <c r="A273" s="1" t="s">
        <v>4349</v>
      </c>
      <c r="B273" s="1" t="s">
        <v>4350</v>
      </c>
      <c r="C273" s="1" t="s">
        <v>4351</v>
      </c>
      <c r="D273" s="1" t="s">
        <v>4352</v>
      </c>
      <c r="F273" s="1" t="s">
        <v>88</v>
      </c>
      <c r="G273" s="1" t="s">
        <v>2725</v>
      </c>
      <c r="H273" s="1" t="s">
        <v>4353</v>
      </c>
      <c r="I273" s="1" t="s">
        <v>4354</v>
      </c>
      <c r="J273" s="1" t="s">
        <v>4204</v>
      </c>
      <c r="K273" s="1" t="s">
        <v>4325</v>
      </c>
      <c r="L273" s="1" t="s">
        <v>2699</v>
      </c>
    </row>
    <row r="274" customFormat="false" ht="15" hidden="false" customHeight="true" outlineLevel="0" collapsed="false">
      <c r="A274" s="1" t="s">
        <v>4355</v>
      </c>
      <c r="B274" s="1" t="s">
        <v>4356</v>
      </c>
      <c r="C274" s="1" t="s">
        <v>4357</v>
      </c>
      <c r="D274" s="1" t="s">
        <v>4358</v>
      </c>
      <c r="F274" s="1" t="s">
        <v>88</v>
      </c>
      <c r="G274" s="1" t="s">
        <v>2725</v>
      </c>
      <c r="H274" s="1" t="s">
        <v>4359</v>
      </c>
      <c r="I274" s="1" t="s">
        <v>4360</v>
      </c>
      <c r="J274" s="1" t="s">
        <v>4204</v>
      </c>
      <c r="K274" s="1" t="s">
        <v>4361</v>
      </c>
      <c r="L274" s="1" t="s">
        <v>2699</v>
      </c>
    </row>
    <row r="275" customFormat="false" ht="15" hidden="false" customHeight="true" outlineLevel="0" collapsed="false">
      <c r="A275" s="1" t="s">
        <v>4362</v>
      </c>
      <c r="B275" s="1" t="s">
        <v>4363</v>
      </c>
      <c r="C275" s="1" t="s">
        <v>4364</v>
      </c>
      <c r="D275" s="1" t="s">
        <v>4365</v>
      </c>
      <c r="F275" s="1" t="s">
        <v>88</v>
      </c>
      <c r="G275" s="1" t="s">
        <v>2725</v>
      </c>
      <c r="H275" s="1" t="s">
        <v>3172</v>
      </c>
      <c r="I275" s="1" t="s">
        <v>4366</v>
      </c>
      <c r="J275" s="1" t="s">
        <v>4204</v>
      </c>
      <c r="K275" s="1" t="s">
        <v>4361</v>
      </c>
      <c r="L275" s="1" t="s">
        <v>2699</v>
      </c>
    </row>
    <row r="276" customFormat="false" ht="15" hidden="false" customHeight="true" outlineLevel="0" collapsed="false">
      <c r="A276" s="1" t="s">
        <v>4367</v>
      </c>
      <c r="B276" s="1" t="s">
        <v>4368</v>
      </c>
      <c r="C276" s="1" t="s">
        <v>4369</v>
      </c>
      <c r="D276" s="1" t="s">
        <v>4370</v>
      </c>
      <c r="F276" s="1" t="s">
        <v>88</v>
      </c>
      <c r="G276" s="1" t="s">
        <v>2725</v>
      </c>
      <c r="H276" s="1" t="s">
        <v>4371</v>
      </c>
      <c r="I276" s="1" t="s">
        <v>4372</v>
      </c>
      <c r="J276" s="1" t="s">
        <v>4204</v>
      </c>
      <c r="K276" s="1" t="s">
        <v>4361</v>
      </c>
      <c r="L276" s="1" t="s">
        <v>2699</v>
      </c>
    </row>
    <row r="277" customFormat="false" ht="15" hidden="false" customHeight="true" outlineLevel="0" collapsed="false">
      <c r="A277" s="1" t="s">
        <v>4373</v>
      </c>
      <c r="B277" s="1" t="s">
        <v>4374</v>
      </c>
      <c r="C277" s="1" t="s">
        <v>4375</v>
      </c>
      <c r="D277" s="1" t="s">
        <v>4376</v>
      </c>
      <c r="F277" s="1" t="s">
        <v>82</v>
      </c>
      <c r="G277" s="1" t="s">
        <v>2695</v>
      </c>
      <c r="H277" s="1" t="s">
        <v>293</v>
      </c>
      <c r="I277" s="1" t="s">
        <v>4377</v>
      </c>
      <c r="J277" s="1" t="s">
        <v>4204</v>
      </c>
      <c r="K277" s="1" t="s">
        <v>4378</v>
      </c>
      <c r="L277" s="1" t="s">
        <v>2699</v>
      </c>
    </row>
    <row r="278" customFormat="false" ht="15" hidden="false" customHeight="true" outlineLevel="0" collapsed="false">
      <c r="A278" s="1" t="s">
        <v>4379</v>
      </c>
      <c r="B278" s="1" t="s">
        <v>4380</v>
      </c>
      <c r="C278" s="1" t="s">
        <v>4381</v>
      </c>
      <c r="D278" s="1" t="s">
        <v>4382</v>
      </c>
      <c r="F278" s="1" t="s">
        <v>88</v>
      </c>
      <c r="G278" s="1" t="s">
        <v>2725</v>
      </c>
      <c r="H278" s="1" t="s">
        <v>4383</v>
      </c>
      <c r="I278" s="1" t="s">
        <v>4384</v>
      </c>
      <c r="J278" s="1" t="s">
        <v>4204</v>
      </c>
      <c r="K278" s="1" t="s">
        <v>4378</v>
      </c>
      <c r="L278" s="1" t="s">
        <v>2699</v>
      </c>
    </row>
    <row r="279" customFormat="false" ht="15" hidden="false" customHeight="true" outlineLevel="0" collapsed="false">
      <c r="A279" s="1" t="s">
        <v>4385</v>
      </c>
      <c r="B279" s="1" t="s">
        <v>4386</v>
      </c>
      <c r="C279" s="1" t="s">
        <v>4387</v>
      </c>
      <c r="D279" s="1" t="s">
        <v>4388</v>
      </c>
      <c r="F279" s="1" t="s">
        <v>85</v>
      </c>
      <c r="G279" s="1" t="s">
        <v>2725</v>
      </c>
      <c r="H279" s="1" t="s">
        <v>4389</v>
      </c>
      <c r="I279" s="1" t="s">
        <v>3137</v>
      </c>
      <c r="J279" s="1" t="s">
        <v>4204</v>
      </c>
      <c r="K279" s="1" t="s">
        <v>4378</v>
      </c>
      <c r="L279" s="1" t="s">
        <v>2699</v>
      </c>
    </row>
    <row r="280" customFormat="false" ht="15" hidden="false" customHeight="true" outlineLevel="0" collapsed="false">
      <c r="A280" s="1" t="s">
        <v>4390</v>
      </c>
      <c r="B280" s="1" t="s">
        <v>4391</v>
      </c>
      <c r="C280" s="1" t="s">
        <v>4392</v>
      </c>
      <c r="D280" s="1" t="s">
        <v>4393</v>
      </c>
      <c r="F280" s="1" t="s">
        <v>82</v>
      </c>
      <c r="G280" s="1" t="s">
        <v>2695</v>
      </c>
      <c r="H280" s="1" t="s">
        <v>4394</v>
      </c>
      <c r="I280" s="1" t="s">
        <v>4395</v>
      </c>
      <c r="J280" s="1" t="s">
        <v>4204</v>
      </c>
      <c r="K280" s="1" t="s">
        <v>4378</v>
      </c>
      <c r="L280" s="1" t="s">
        <v>2699</v>
      </c>
    </row>
    <row r="281" customFormat="false" ht="15" hidden="false" customHeight="true" outlineLevel="0" collapsed="false">
      <c r="A281" s="1" t="s">
        <v>4396</v>
      </c>
      <c r="B281" s="1" t="s">
        <v>4397</v>
      </c>
      <c r="C281" s="1" t="s">
        <v>4398</v>
      </c>
      <c r="D281" s="1" t="s">
        <v>4399</v>
      </c>
      <c r="F281" s="1" t="s">
        <v>88</v>
      </c>
      <c r="G281" s="1" t="s">
        <v>2725</v>
      </c>
      <c r="H281" s="1" t="s">
        <v>4400</v>
      </c>
      <c r="I281" s="1" t="s">
        <v>4401</v>
      </c>
      <c r="J281" s="1" t="s">
        <v>4204</v>
      </c>
      <c r="K281" s="1" t="s">
        <v>4402</v>
      </c>
      <c r="L281" s="1" t="s">
        <v>2699</v>
      </c>
    </row>
    <row r="282" customFormat="false" ht="15" hidden="false" customHeight="true" outlineLevel="0" collapsed="false">
      <c r="A282" s="1" t="s">
        <v>4403</v>
      </c>
      <c r="B282" s="1" t="s">
        <v>4404</v>
      </c>
      <c r="C282" s="1" t="s">
        <v>4405</v>
      </c>
      <c r="D282" s="1" t="s">
        <v>4406</v>
      </c>
      <c r="F282" s="1" t="s">
        <v>88</v>
      </c>
      <c r="G282" s="1" t="s">
        <v>2725</v>
      </c>
      <c r="H282" s="1" t="s">
        <v>4407</v>
      </c>
      <c r="I282" s="1" t="s">
        <v>4408</v>
      </c>
      <c r="J282" s="1" t="s">
        <v>4204</v>
      </c>
      <c r="K282" s="1" t="s">
        <v>4409</v>
      </c>
      <c r="L282" s="1" t="s">
        <v>2699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3" min="2" style="1" width="30"/>
    <col collapsed="false" customWidth="true" hidden="false" outlineLevel="0" max="4" min="4" style="1" width="46"/>
    <col collapsed="false" customWidth="true" hidden="false" outlineLevel="0" max="5" min="5" style="1" width="34"/>
    <col collapsed="false" customWidth="true" hidden="false" outlineLevel="0" max="6" min="6" style="1" width="52"/>
    <col collapsed="false" customWidth="true" hidden="false" outlineLevel="0" max="7" min="7" style="1" width="16"/>
  </cols>
  <sheetData>
    <row r="1" customFormat="false" ht="15" hidden="false" customHeight="true" outlineLevel="0" collapsed="false">
      <c r="A1" s="9" t="s">
        <v>4410</v>
      </c>
      <c r="B1" s="9" t="s">
        <v>4411</v>
      </c>
      <c r="C1" s="9" t="s">
        <v>4412</v>
      </c>
      <c r="D1" s="9" t="s">
        <v>4413</v>
      </c>
      <c r="E1" s="9" t="s">
        <v>4414</v>
      </c>
      <c r="F1" s="9" t="s">
        <v>4415</v>
      </c>
      <c r="G1" s="9" t="s">
        <v>724</v>
      </c>
    </row>
    <row r="2" customFormat="false" ht="45.75" hidden="false" customHeight="true" outlineLevel="0" collapsed="false">
      <c r="A2" s="7" t="s">
        <v>4416</v>
      </c>
      <c r="B2" s="7" t="s">
        <v>4417</v>
      </c>
      <c r="C2" s="7" t="s">
        <v>4418</v>
      </c>
      <c r="D2" s="7" t="s">
        <v>4419</v>
      </c>
      <c r="E2" s="7" t="s">
        <v>4420</v>
      </c>
      <c r="F2" s="7" t="s">
        <v>4421</v>
      </c>
      <c r="G2" s="7" t="s">
        <v>3403</v>
      </c>
    </row>
    <row r="3" customFormat="false" ht="45.75" hidden="false" customHeight="true" outlineLevel="0" collapsed="false">
      <c r="A3" s="7" t="s">
        <v>4422</v>
      </c>
      <c r="B3" s="7" t="s">
        <v>4423</v>
      </c>
      <c r="C3" s="7" t="s">
        <v>4424</v>
      </c>
      <c r="D3" s="7" t="s">
        <v>4425</v>
      </c>
      <c r="E3" s="7" t="s">
        <v>4426</v>
      </c>
      <c r="F3" s="7" t="s">
        <v>4427</v>
      </c>
      <c r="G3" s="7" t="s">
        <v>3411</v>
      </c>
    </row>
    <row r="4" customFormat="false" ht="34.5" hidden="false" customHeight="true" outlineLevel="0" collapsed="false">
      <c r="A4" s="7" t="s">
        <v>4428</v>
      </c>
      <c r="B4" s="7" t="s">
        <v>4429</v>
      </c>
      <c r="C4" s="7" t="s">
        <v>4430</v>
      </c>
      <c r="D4" s="7" t="s">
        <v>4431</v>
      </c>
      <c r="E4" s="7" t="s">
        <v>4432</v>
      </c>
      <c r="F4" s="7" t="s">
        <v>4433</v>
      </c>
      <c r="G4" s="7" t="s">
        <v>4434</v>
      </c>
    </row>
    <row r="5" customFormat="false" ht="34.5" hidden="false" customHeight="true" outlineLevel="0" collapsed="false">
      <c r="A5" s="7" t="s">
        <v>4435</v>
      </c>
      <c r="B5" s="7" t="s">
        <v>4436</v>
      </c>
      <c r="C5" s="7" t="s">
        <v>4437</v>
      </c>
      <c r="D5" s="7" t="s">
        <v>4438</v>
      </c>
      <c r="E5" s="7" t="s">
        <v>4439</v>
      </c>
      <c r="F5" s="7" t="s">
        <v>4440</v>
      </c>
      <c r="G5" s="7" t="s">
        <v>4441</v>
      </c>
    </row>
    <row r="6" customFormat="false" ht="23.25" hidden="false" customHeight="true" outlineLevel="0" collapsed="false">
      <c r="A6" s="7" t="s">
        <v>4442</v>
      </c>
      <c r="B6" s="7" t="s">
        <v>4443</v>
      </c>
      <c r="C6" s="7" t="s">
        <v>3433</v>
      </c>
      <c r="D6" s="7" t="s">
        <v>4444</v>
      </c>
      <c r="E6" s="7" t="s">
        <v>4445</v>
      </c>
      <c r="F6" s="7" t="s">
        <v>4446</v>
      </c>
      <c r="G6" s="7" t="s">
        <v>3432</v>
      </c>
    </row>
    <row r="7" customFormat="false" ht="34.5" hidden="false" customHeight="true" outlineLevel="0" collapsed="false">
      <c r="A7" s="7" t="s">
        <v>4447</v>
      </c>
      <c r="B7" s="7" t="s">
        <v>4448</v>
      </c>
      <c r="C7" s="7" t="s">
        <v>4449</v>
      </c>
      <c r="D7" s="7" t="s">
        <v>4450</v>
      </c>
      <c r="E7" s="7" t="s">
        <v>3451</v>
      </c>
      <c r="F7" s="7" t="s">
        <v>4451</v>
      </c>
      <c r="G7" s="7" t="s">
        <v>3447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true" outlineLevel="0" collapsed="false">
      <c r="A1" s="1" t="s">
        <v>711</v>
      </c>
      <c r="B1" s="1" t="s">
        <v>709</v>
      </c>
      <c r="C1" s="1" t="s">
        <v>4452</v>
      </c>
      <c r="D1" s="1" t="s">
        <v>4453</v>
      </c>
      <c r="E1" s="1" t="s">
        <v>4454</v>
      </c>
      <c r="F1" s="1" t="s">
        <v>4455</v>
      </c>
      <c r="G1" s="1" t="s">
        <v>2537</v>
      </c>
    </row>
    <row r="2" customFormat="false" ht="15" hidden="false" customHeight="true" outlineLevel="0" collapsed="false">
      <c r="A2" s="1" t="s">
        <v>153</v>
      </c>
      <c r="B2" s="1" t="s">
        <v>159</v>
      </c>
      <c r="C2" s="1" t="s">
        <v>1199</v>
      </c>
      <c r="E2" s="1" t="n">
        <v>47.38</v>
      </c>
      <c r="F2" s="1" t="n">
        <v>0</v>
      </c>
      <c r="G2" s="1" t="s">
        <v>4456</v>
      </c>
    </row>
    <row r="3" customFormat="false" ht="15" hidden="false" customHeight="true" outlineLevel="0" collapsed="false">
      <c r="A3" s="1" t="s">
        <v>153</v>
      </c>
      <c r="B3" s="1" t="s">
        <v>163</v>
      </c>
      <c r="C3" s="1" t="s">
        <v>1204</v>
      </c>
      <c r="E3" s="1" t="n">
        <v>38.78</v>
      </c>
      <c r="F3" s="1" t="n">
        <v>0</v>
      </c>
      <c r="G3" s="1" t="s">
        <v>4456</v>
      </c>
    </row>
    <row r="4" customFormat="false" ht="15" hidden="false" customHeight="true" outlineLevel="0" collapsed="false">
      <c r="A4" s="1" t="s">
        <v>153</v>
      </c>
      <c r="B4" s="1" t="s">
        <v>167</v>
      </c>
      <c r="C4" s="1" t="s">
        <v>1207</v>
      </c>
      <c r="E4" s="1" t="n">
        <v>50.6</v>
      </c>
      <c r="F4" s="1" t="n">
        <v>0</v>
      </c>
      <c r="G4" s="1" t="s">
        <v>4456</v>
      </c>
    </row>
    <row r="5" customFormat="false" ht="15" hidden="false" customHeight="true" outlineLevel="0" collapsed="false">
      <c r="A5" s="1" t="s">
        <v>153</v>
      </c>
      <c r="B5" s="1" t="s">
        <v>175</v>
      </c>
      <c r="C5" s="1" t="s">
        <v>1209</v>
      </c>
      <c r="E5" s="1" t="n">
        <v>50.58</v>
      </c>
      <c r="F5" s="1" t="n">
        <v>0</v>
      </c>
      <c r="G5" s="1" t="s">
        <v>4456</v>
      </c>
    </row>
    <row r="6" customFormat="false" ht="15" hidden="false" customHeight="true" outlineLevel="0" collapsed="false">
      <c r="A6" s="1" t="s">
        <v>153</v>
      </c>
      <c r="B6" s="1" t="s">
        <v>178</v>
      </c>
      <c r="C6" s="1" t="s">
        <v>4457</v>
      </c>
      <c r="D6" s="1" t="s">
        <v>829</v>
      </c>
      <c r="E6" s="1" t="n">
        <v>23.47</v>
      </c>
      <c r="F6" s="1" t="n">
        <v>1</v>
      </c>
      <c r="G6" s="1" t="s">
        <v>4456</v>
      </c>
    </row>
    <row r="7" customFormat="false" ht="15" hidden="false" customHeight="true" outlineLevel="0" collapsed="false">
      <c r="A7" s="1" t="s">
        <v>153</v>
      </c>
      <c r="B7" s="1" t="s">
        <v>205</v>
      </c>
      <c r="C7" s="1" t="s">
        <v>4458</v>
      </c>
      <c r="D7" s="1" t="s">
        <v>4459</v>
      </c>
      <c r="E7" s="1" t="n">
        <v>19.96</v>
      </c>
      <c r="F7" s="1" t="n">
        <v>1</v>
      </c>
      <c r="G7" s="1" t="s">
        <v>4456</v>
      </c>
    </row>
    <row r="8" customFormat="false" ht="15" hidden="false" customHeight="true" outlineLevel="0" collapsed="false">
      <c r="A8" s="1" t="s">
        <v>153</v>
      </c>
      <c r="B8" s="1" t="s">
        <v>213</v>
      </c>
      <c r="C8" s="1" t="s">
        <v>728</v>
      </c>
      <c r="E8" s="1" t="n">
        <v>39.89</v>
      </c>
      <c r="F8" s="1" t="n">
        <v>0</v>
      </c>
      <c r="G8" s="1" t="s">
        <v>4456</v>
      </c>
    </row>
    <row r="9" customFormat="false" ht="15" hidden="false" customHeight="true" outlineLevel="0" collapsed="false">
      <c r="A9" s="1" t="s">
        <v>153</v>
      </c>
      <c r="B9" s="1" t="s">
        <v>216</v>
      </c>
      <c r="C9" s="1" t="s">
        <v>1209</v>
      </c>
      <c r="D9" s="1" t="s">
        <v>1330</v>
      </c>
      <c r="E9" s="1" t="n">
        <v>21.03</v>
      </c>
      <c r="F9" s="1" t="n">
        <v>1</v>
      </c>
      <c r="G9" s="1" t="s">
        <v>4456</v>
      </c>
    </row>
    <row r="10" customFormat="false" ht="15" hidden="false" customHeight="true" outlineLevel="0" collapsed="false">
      <c r="A10" s="1" t="s">
        <v>153</v>
      </c>
      <c r="B10" s="1" t="s">
        <v>222</v>
      </c>
      <c r="C10" s="1" t="s">
        <v>4460</v>
      </c>
      <c r="D10" s="1" t="s">
        <v>4461</v>
      </c>
      <c r="E10" s="1" t="n">
        <v>37.1</v>
      </c>
      <c r="F10" s="1" t="n">
        <v>1</v>
      </c>
      <c r="G10" s="1" t="s">
        <v>4456</v>
      </c>
    </row>
    <row r="11" customFormat="false" ht="15" hidden="false" customHeight="true" outlineLevel="0" collapsed="false">
      <c r="A11" s="1" t="s">
        <v>153</v>
      </c>
      <c r="B11" s="1" t="s">
        <v>228</v>
      </c>
      <c r="C11" s="1" t="s">
        <v>1211</v>
      </c>
      <c r="E11" s="1" t="n">
        <v>46.41</v>
      </c>
      <c r="F11" s="1" t="n">
        <v>0</v>
      </c>
      <c r="G11" s="1" t="s">
        <v>4456</v>
      </c>
    </row>
    <row r="12" customFormat="false" ht="15" hidden="false" customHeight="true" outlineLevel="0" collapsed="false">
      <c r="A12" s="1" t="s">
        <v>153</v>
      </c>
      <c r="B12" s="1" t="s">
        <v>239</v>
      </c>
      <c r="C12" s="1" t="s">
        <v>4462</v>
      </c>
      <c r="D12" s="1" t="s">
        <v>1332</v>
      </c>
      <c r="E12" s="1" t="n">
        <v>12.25</v>
      </c>
      <c r="F12" s="1" t="n">
        <v>1</v>
      </c>
      <c r="G12" s="1" t="s">
        <v>4456</v>
      </c>
    </row>
    <row r="13" customFormat="false" ht="15" hidden="false" customHeight="true" outlineLevel="0" collapsed="false">
      <c r="A13" s="1" t="s">
        <v>153</v>
      </c>
      <c r="B13" s="1" t="s">
        <v>241</v>
      </c>
      <c r="C13" s="1" t="s">
        <v>4463</v>
      </c>
      <c r="D13" s="1" t="s">
        <v>4464</v>
      </c>
      <c r="E13" s="1" t="n">
        <v>30.18</v>
      </c>
      <c r="F13" s="1" t="n">
        <v>1</v>
      </c>
      <c r="G13" s="1" t="s">
        <v>4456</v>
      </c>
    </row>
    <row r="14" customFormat="false" ht="15" hidden="false" customHeight="true" outlineLevel="0" collapsed="false">
      <c r="A14" s="1" t="s">
        <v>153</v>
      </c>
      <c r="B14" s="1" t="s">
        <v>247</v>
      </c>
      <c r="C14" s="1" t="s">
        <v>4465</v>
      </c>
      <c r="D14" s="1" t="s">
        <v>1337</v>
      </c>
      <c r="E14" s="1" t="n">
        <v>27.35</v>
      </c>
      <c r="F14" s="1" t="n">
        <v>1</v>
      </c>
      <c r="G14" s="1" t="s">
        <v>4456</v>
      </c>
    </row>
    <row r="15" customFormat="false" ht="15" hidden="false" customHeight="true" outlineLevel="0" collapsed="false">
      <c r="A15" s="1" t="s">
        <v>153</v>
      </c>
      <c r="B15" s="1" t="s">
        <v>244</v>
      </c>
      <c r="C15" s="1" t="s">
        <v>4466</v>
      </c>
      <c r="D15" s="1" t="s">
        <v>1281</v>
      </c>
      <c r="E15" s="1" t="n">
        <v>28.06</v>
      </c>
      <c r="F15" s="1" t="n">
        <v>1</v>
      </c>
      <c r="G15" s="1" t="s">
        <v>4456</v>
      </c>
    </row>
    <row r="16" customFormat="false" ht="15" hidden="false" customHeight="true" outlineLevel="0" collapsed="false">
      <c r="A16" s="1" t="s">
        <v>153</v>
      </c>
      <c r="B16" s="1" t="s">
        <v>263</v>
      </c>
      <c r="C16" s="1" t="s">
        <v>4467</v>
      </c>
      <c r="D16" s="1" t="s">
        <v>4468</v>
      </c>
      <c r="E16" s="1" t="n">
        <v>15.8</v>
      </c>
      <c r="F16" s="1" t="n">
        <v>1</v>
      </c>
      <c r="G16" s="1" t="s">
        <v>4456</v>
      </c>
    </row>
    <row r="17" customFormat="false" ht="15" hidden="false" customHeight="true" outlineLevel="0" collapsed="false">
      <c r="A17" s="1" t="s">
        <v>153</v>
      </c>
      <c r="B17" s="1" t="s">
        <v>270</v>
      </c>
      <c r="C17" s="1" t="s">
        <v>4469</v>
      </c>
      <c r="D17" s="1" t="s">
        <v>1339</v>
      </c>
      <c r="E17" s="1" t="n">
        <v>18.28</v>
      </c>
      <c r="F17" s="1" t="n">
        <v>1</v>
      </c>
      <c r="G17" s="1" t="s">
        <v>4456</v>
      </c>
    </row>
    <row r="18" customFormat="false" ht="15" hidden="false" customHeight="true" outlineLevel="0" collapsed="false">
      <c r="A18" s="1" t="s">
        <v>153</v>
      </c>
      <c r="B18" s="1" t="s">
        <v>272</v>
      </c>
      <c r="C18" s="1" t="s">
        <v>1213</v>
      </c>
      <c r="E18" s="1" t="n">
        <v>45.94</v>
      </c>
      <c r="F18" s="1" t="n">
        <v>0</v>
      </c>
      <c r="G18" s="1" t="s">
        <v>4456</v>
      </c>
    </row>
    <row r="19" customFormat="false" ht="15" hidden="false" customHeight="true" outlineLevel="0" collapsed="false">
      <c r="A19" s="1" t="s">
        <v>153</v>
      </c>
      <c r="B19" s="1" t="s">
        <v>280</v>
      </c>
      <c r="C19" s="1" t="s">
        <v>1215</v>
      </c>
      <c r="E19" s="1" t="n">
        <v>46.72</v>
      </c>
      <c r="F19" s="1" t="n">
        <v>0</v>
      </c>
      <c r="G19" s="1" t="s">
        <v>4456</v>
      </c>
    </row>
    <row r="20" customFormat="false" ht="15" hidden="false" customHeight="true" outlineLevel="0" collapsed="false">
      <c r="A20" s="1" t="s">
        <v>153</v>
      </c>
      <c r="B20" s="1" t="s">
        <v>298</v>
      </c>
      <c r="C20" s="1" t="s">
        <v>4470</v>
      </c>
      <c r="D20" s="1" t="s">
        <v>1341</v>
      </c>
      <c r="E20" s="1" t="n">
        <v>30.89</v>
      </c>
      <c r="F20" s="1" t="n">
        <v>1</v>
      </c>
      <c r="G20" s="1" t="s">
        <v>4456</v>
      </c>
    </row>
    <row r="21" customFormat="false" ht="15" hidden="false" customHeight="true" outlineLevel="0" collapsed="false">
      <c r="A21" s="1" t="s">
        <v>153</v>
      </c>
      <c r="B21" s="1" t="s">
        <v>301</v>
      </c>
      <c r="C21" s="1" t="s">
        <v>4471</v>
      </c>
      <c r="D21" s="1" t="s">
        <v>4472</v>
      </c>
      <c r="E21" s="1" t="n">
        <v>15.89</v>
      </c>
      <c r="F21" s="1" t="n">
        <v>1</v>
      </c>
      <c r="G21" s="1" t="s">
        <v>4456</v>
      </c>
    </row>
    <row r="22" customFormat="false" ht="15" hidden="false" customHeight="true" outlineLevel="0" collapsed="false">
      <c r="A22" s="1" t="s">
        <v>153</v>
      </c>
      <c r="B22" s="1" t="s">
        <v>303</v>
      </c>
      <c r="C22" s="1" t="s">
        <v>4473</v>
      </c>
      <c r="D22" s="1" t="s">
        <v>1289</v>
      </c>
      <c r="E22" s="1" t="n">
        <v>40.94</v>
      </c>
      <c r="F22" s="1" t="n">
        <v>1</v>
      </c>
      <c r="G22" s="1" t="s">
        <v>4456</v>
      </c>
    </row>
    <row r="23" customFormat="false" ht="15" hidden="false" customHeight="true" outlineLevel="0" collapsed="false">
      <c r="A23" s="1" t="s">
        <v>153</v>
      </c>
      <c r="B23" s="1" t="s">
        <v>607</v>
      </c>
      <c r="C23" s="1" t="s">
        <v>1217</v>
      </c>
      <c r="E23" s="1" t="n">
        <v>24.39</v>
      </c>
      <c r="F23" s="1" t="n">
        <v>0</v>
      </c>
      <c r="G23" s="1" t="s">
        <v>4456</v>
      </c>
    </row>
    <row r="24" customFormat="false" ht="15" hidden="false" customHeight="true" outlineLevel="0" collapsed="false">
      <c r="A24" s="1" t="s">
        <v>153</v>
      </c>
      <c r="B24" s="1" t="s">
        <v>308</v>
      </c>
      <c r="C24" s="1" t="s">
        <v>4474</v>
      </c>
      <c r="D24" s="1" t="s">
        <v>4475</v>
      </c>
      <c r="E24" s="1" t="n">
        <v>7.71</v>
      </c>
      <c r="F24" s="1" t="n">
        <v>1</v>
      </c>
      <c r="G24" s="1" t="s">
        <v>4456</v>
      </c>
    </row>
    <row r="25" customFormat="false" ht="15" hidden="false" customHeight="true" outlineLevel="0" collapsed="false">
      <c r="A25" s="1" t="s">
        <v>153</v>
      </c>
      <c r="B25" s="1" t="s">
        <v>318</v>
      </c>
      <c r="C25" s="1" t="s">
        <v>4476</v>
      </c>
      <c r="D25" s="1" t="s">
        <v>875</v>
      </c>
      <c r="E25" s="1" t="n">
        <v>17.18</v>
      </c>
      <c r="F25" s="1" t="n">
        <v>1</v>
      </c>
      <c r="G25" s="1" t="s">
        <v>4456</v>
      </c>
    </row>
    <row r="26" customFormat="false" ht="15" hidden="false" customHeight="true" outlineLevel="0" collapsed="false">
      <c r="A26" s="1" t="s">
        <v>153</v>
      </c>
      <c r="B26" s="1" t="s">
        <v>321</v>
      </c>
      <c r="C26" s="1" t="s">
        <v>1219</v>
      </c>
      <c r="E26" s="1" t="n">
        <v>47.62</v>
      </c>
      <c r="F26" s="1" t="n">
        <v>0</v>
      </c>
      <c r="G26" s="1" t="s">
        <v>4456</v>
      </c>
    </row>
    <row r="27" customFormat="false" ht="15" hidden="false" customHeight="true" outlineLevel="0" collapsed="false">
      <c r="A27" s="1" t="s">
        <v>153</v>
      </c>
      <c r="B27" s="1" t="s">
        <v>310</v>
      </c>
      <c r="C27" s="1" t="s">
        <v>4477</v>
      </c>
      <c r="D27" s="1" t="s">
        <v>4478</v>
      </c>
      <c r="E27" s="1" t="n">
        <v>1.53</v>
      </c>
      <c r="F27" s="1" t="n">
        <v>1</v>
      </c>
      <c r="G27" s="1" t="s">
        <v>4456</v>
      </c>
    </row>
    <row r="28" customFormat="false" ht="15" hidden="false" customHeight="true" outlineLevel="0" collapsed="false">
      <c r="A28" s="1" t="s">
        <v>153</v>
      </c>
      <c r="B28" s="1" t="s">
        <v>342</v>
      </c>
      <c r="C28" s="1" t="s">
        <v>4479</v>
      </c>
      <c r="D28" s="1" t="s">
        <v>4480</v>
      </c>
      <c r="E28" s="1" t="n">
        <v>21.72</v>
      </c>
      <c r="F28" s="1" t="n">
        <v>1</v>
      </c>
      <c r="G28" s="1" t="s">
        <v>4456</v>
      </c>
    </row>
    <row r="29" customFormat="false" ht="15" hidden="false" customHeight="true" outlineLevel="0" collapsed="false">
      <c r="A29" s="1" t="s">
        <v>153</v>
      </c>
      <c r="B29" s="1" t="s">
        <v>348</v>
      </c>
      <c r="C29" s="1" t="s">
        <v>4481</v>
      </c>
      <c r="D29" s="1" t="s">
        <v>829</v>
      </c>
      <c r="E29" s="1" t="n">
        <v>30.99</v>
      </c>
      <c r="F29" s="1" t="n">
        <v>1</v>
      </c>
      <c r="G29" s="1" t="s">
        <v>4456</v>
      </c>
    </row>
    <row r="30" customFormat="false" ht="15" hidden="false" customHeight="true" outlineLevel="0" collapsed="false">
      <c r="A30" s="1" t="s">
        <v>153</v>
      </c>
      <c r="B30" s="1" t="s">
        <v>350</v>
      </c>
      <c r="C30" s="1" t="s">
        <v>765</v>
      </c>
      <c r="D30" s="1" t="s">
        <v>4482</v>
      </c>
      <c r="E30" s="1" t="n">
        <v>12.01</v>
      </c>
      <c r="F30" s="1" t="n">
        <v>1</v>
      </c>
      <c r="G30" s="1" t="s">
        <v>4456</v>
      </c>
    </row>
    <row r="31" customFormat="false" ht="15" hidden="false" customHeight="true" outlineLevel="0" collapsed="false">
      <c r="A31" s="1" t="s">
        <v>153</v>
      </c>
      <c r="B31" s="1" t="s">
        <v>357</v>
      </c>
      <c r="C31" s="1" t="s">
        <v>4483</v>
      </c>
      <c r="D31" s="1" t="s">
        <v>4484</v>
      </c>
      <c r="E31" s="1" t="n">
        <v>21.05</v>
      </c>
      <c r="F31" s="1" t="n">
        <v>1</v>
      </c>
      <c r="G31" s="1" t="s">
        <v>4456</v>
      </c>
    </row>
    <row r="32" customFormat="false" ht="15" hidden="false" customHeight="true" outlineLevel="0" collapsed="false">
      <c r="A32" s="1" t="s">
        <v>153</v>
      </c>
      <c r="B32" s="1" t="s">
        <v>359</v>
      </c>
      <c r="C32" s="1" t="s">
        <v>4470</v>
      </c>
      <c r="D32" s="1" t="s">
        <v>1354</v>
      </c>
      <c r="E32" s="1" t="n">
        <v>41.2</v>
      </c>
      <c r="F32" s="1" t="n">
        <v>1</v>
      </c>
      <c r="G32" s="1" t="s">
        <v>4456</v>
      </c>
    </row>
    <row r="33" customFormat="false" ht="15" hidden="false" customHeight="true" outlineLevel="0" collapsed="false">
      <c r="A33" s="1" t="s">
        <v>153</v>
      </c>
      <c r="B33" s="1" t="s">
        <v>362</v>
      </c>
      <c r="C33" s="1" t="s">
        <v>789</v>
      </c>
      <c r="D33" s="1" t="s">
        <v>2741</v>
      </c>
      <c r="E33" s="1" t="n">
        <v>6.88</v>
      </c>
      <c r="F33" s="1" t="n">
        <v>1</v>
      </c>
      <c r="G33" s="1" t="s">
        <v>4456</v>
      </c>
    </row>
    <row r="34" customFormat="false" ht="15" hidden="false" customHeight="true" outlineLevel="0" collapsed="false">
      <c r="A34" s="1" t="s">
        <v>153</v>
      </c>
      <c r="B34" s="1" t="s">
        <v>364</v>
      </c>
      <c r="C34" s="1" t="s">
        <v>4485</v>
      </c>
      <c r="D34" s="1" t="s">
        <v>4486</v>
      </c>
      <c r="E34" s="1" t="n">
        <v>10.18</v>
      </c>
      <c r="F34" s="1" t="n">
        <v>1</v>
      </c>
      <c r="G34" s="1" t="s">
        <v>4456</v>
      </c>
    </row>
    <row r="35" customFormat="false" ht="15" hidden="false" customHeight="true" outlineLevel="0" collapsed="false">
      <c r="A35" s="1" t="s">
        <v>153</v>
      </c>
      <c r="B35" s="1" t="s">
        <v>371</v>
      </c>
      <c r="C35" s="1" t="s">
        <v>4487</v>
      </c>
      <c r="D35" s="1" t="s">
        <v>1356</v>
      </c>
      <c r="E35" s="1" t="n">
        <v>14.74</v>
      </c>
      <c r="F35" s="1" t="n">
        <v>1</v>
      </c>
      <c r="G35" s="1" t="s">
        <v>4456</v>
      </c>
    </row>
    <row r="36" customFormat="false" ht="15" hidden="false" customHeight="true" outlineLevel="0" collapsed="false">
      <c r="A36" s="1" t="s">
        <v>153</v>
      </c>
      <c r="B36" s="1" t="s">
        <v>378</v>
      </c>
      <c r="C36" s="1" t="s">
        <v>1221</v>
      </c>
      <c r="E36" s="1" t="n">
        <v>46.62</v>
      </c>
      <c r="F36" s="1" t="n">
        <v>0</v>
      </c>
      <c r="G36" s="1" t="s">
        <v>4456</v>
      </c>
    </row>
    <row r="37" customFormat="false" ht="15" hidden="false" customHeight="true" outlineLevel="0" collapsed="false">
      <c r="A37" s="1" t="s">
        <v>153</v>
      </c>
      <c r="B37" s="1" t="s">
        <v>389</v>
      </c>
      <c r="C37" s="1" t="s">
        <v>4488</v>
      </c>
      <c r="D37" s="1" t="s">
        <v>1358</v>
      </c>
      <c r="E37" s="1" t="n">
        <v>37.03</v>
      </c>
      <c r="F37" s="1" t="n">
        <v>1</v>
      </c>
      <c r="G37" s="1" t="s">
        <v>4456</v>
      </c>
    </row>
    <row r="38" customFormat="false" ht="15" hidden="false" customHeight="true" outlineLevel="0" collapsed="false">
      <c r="A38" s="1" t="s">
        <v>153</v>
      </c>
      <c r="B38" s="1" t="s">
        <v>398</v>
      </c>
      <c r="C38" s="1" t="s">
        <v>4489</v>
      </c>
      <c r="D38" s="1" t="s">
        <v>4490</v>
      </c>
      <c r="E38" s="1" t="n">
        <v>2</v>
      </c>
      <c r="F38" s="1" t="n">
        <v>1</v>
      </c>
      <c r="G38" s="1" t="s">
        <v>4456</v>
      </c>
    </row>
    <row r="39" customFormat="false" ht="15" hidden="false" customHeight="true" outlineLevel="0" collapsed="false">
      <c r="A39" s="1" t="s">
        <v>153</v>
      </c>
      <c r="B39" s="1" t="s">
        <v>401</v>
      </c>
      <c r="C39" s="1" t="s">
        <v>4491</v>
      </c>
      <c r="D39" s="1" t="s">
        <v>907</v>
      </c>
      <c r="E39" s="1" t="n">
        <v>19.09</v>
      </c>
      <c r="F39" s="1" t="n">
        <v>1</v>
      </c>
      <c r="G39" s="1" t="s">
        <v>4456</v>
      </c>
    </row>
    <row r="40" customFormat="false" ht="15" hidden="false" customHeight="true" outlineLevel="0" collapsed="false">
      <c r="A40" s="1" t="s">
        <v>153</v>
      </c>
      <c r="B40" s="1" t="s">
        <v>410</v>
      </c>
      <c r="C40" s="1" t="s">
        <v>1223</v>
      </c>
      <c r="E40" s="1" t="n">
        <v>47.42</v>
      </c>
      <c r="F40" s="1" t="n">
        <v>0</v>
      </c>
      <c r="G40" s="1" t="s">
        <v>4456</v>
      </c>
    </row>
    <row r="41" customFormat="false" ht="15" hidden="false" customHeight="true" outlineLevel="0" collapsed="false">
      <c r="A41" s="1" t="s">
        <v>153</v>
      </c>
      <c r="B41" s="1" t="s">
        <v>416</v>
      </c>
      <c r="C41" s="1" t="s">
        <v>1225</v>
      </c>
      <c r="E41" s="1" t="n">
        <v>47</v>
      </c>
      <c r="F41" s="1" t="n">
        <v>0</v>
      </c>
      <c r="G41" s="1" t="s">
        <v>4456</v>
      </c>
    </row>
    <row r="42" customFormat="false" ht="15" hidden="false" customHeight="true" outlineLevel="0" collapsed="false">
      <c r="A42" s="1" t="s">
        <v>153</v>
      </c>
      <c r="B42" s="1" t="s">
        <v>418</v>
      </c>
      <c r="C42" s="1" t="s">
        <v>4492</v>
      </c>
      <c r="D42" s="1" t="s">
        <v>1361</v>
      </c>
      <c r="E42" s="1" t="n">
        <v>12.1</v>
      </c>
      <c r="F42" s="1" t="n">
        <v>1</v>
      </c>
      <c r="G42" s="1" t="s">
        <v>4456</v>
      </c>
    </row>
    <row r="43" customFormat="false" ht="15" hidden="false" customHeight="true" outlineLevel="0" collapsed="false">
      <c r="A43" s="1" t="s">
        <v>153</v>
      </c>
      <c r="B43" s="1" t="s">
        <v>420</v>
      </c>
      <c r="C43" s="1" t="s">
        <v>1227</v>
      </c>
      <c r="E43" s="1" t="n">
        <v>46.49</v>
      </c>
      <c r="F43" s="1" t="n">
        <v>0</v>
      </c>
      <c r="G43" s="1" t="s">
        <v>4456</v>
      </c>
    </row>
    <row r="44" customFormat="false" ht="15" hidden="false" customHeight="true" outlineLevel="0" collapsed="false">
      <c r="A44" s="1" t="s">
        <v>153</v>
      </c>
      <c r="B44" s="1" t="s">
        <v>429</v>
      </c>
      <c r="C44" s="1" t="s">
        <v>4493</v>
      </c>
      <c r="D44" s="1" t="s">
        <v>1285</v>
      </c>
      <c r="E44" s="1" t="n">
        <v>29.1</v>
      </c>
      <c r="F44" s="1" t="n">
        <v>1</v>
      </c>
      <c r="G44" s="1" t="s">
        <v>4456</v>
      </c>
    </row>
    <row r="45" customFormat="false" ht="15" hidden="false" customHeight="true" outlineLevel="0" collapsed="false">
      <c r="A45" s="1" t="s">
        <v>153</v>
      </c>
      <c r="B45" s="1" t="s">
        <v>431</v>
      </c>
      <c r="C45" s="1" t="s">
        <v>4494</v>
      </c>
      <c r="D45" s="1" t="s">
        <v>4495</v>
      </c>
      <c r="E45" s="1" t="n">
        <v>6.58</v>
      </c>
      <c r="F45" s="1" t="n">
        <v>1</v>
      </c>
      <c r="G45" s="1" t="s">
        <v>4456</v>
      </c>
    </row>
    <row r="46" customFormat="false" ht="15" hidden="false" customHeight="true" outlineLevel="0" collapsed="false">
      <c r="A46" s="1" t="s">
        <v>153</v>
      </c>
      <c r="B46" s="1" t="s">
        <v>439</v>
      </c>
      <c r="C46" s="1" t="s">
        <v>4496</v>
      </c>
      <c r="D46" s="1" t="s">
        <v>1366</v>
      </c>
      <c r="E46" s="1" t="n">
        <v>45.77</v>
      </c>
      <c r="F46" s="1" t="n">
        <v>1</v>
      </c>
      <c r="G46" s="1" t="s">
        <v>4456</v>
      </c>
    </row>
    <row r="47" customFormat="false" ht="15" hidden="false" customHeight="true" outlineLevel="0" collapsed="false">
      <c r="A47" s="1" t="s">
        <v>153</v>
      </c>
      <c r="B47" s="1" t="s">
        <v>446</v>
      </c>
      <c r="C47" s="1" t="s">
        <v>1229</v>
      </c>
      <c r="E47" s="1" t="n">
        <v>42.62</v>
      </c>
      <c r="F47" s="1" t="n">
        <v>0</v>
      </c>
      <c r="G47" s="1" t="s">
        <v>4456</v>
      </c>
    </row>
    <row r="48" customFormat="false" ht="15" hidden="false" customHeight="true" outlineLevel="0" collapsed="false">
      <c r="A48" s="1" t="s">
        <v>153</v>
      </c>
      <c r="B48" s="1" t="s">
        <v>449</v>
      </c>
      <c r="C48" s="1" t="s">
        <v>4497</v>
      </c>
      <c r="D48" s="1" t="s">
        <v>4498</v>
      </c>
      <c r="E48" s="1" t="n">
        <v>31.55</v>
      </c>
      <c r="F48" s="1" t="n">
        <v>1</v>
      </c>
      <c r="G48" s="1" t="s">
        <v>4456</v>
      </c>
    </row>
    <row r="49" customFormat="false" ht="15" hidden="false" customHeight="true" outlineLevel="0" collapsed="false">
      <c r="A49" s="1" t="s">
        <v>153</v>
      </c>
      <c r="B49" s="1" t="s">
        <v>452</v>
      </c>
      <c r="C49" s="1" t="s">
        <v>1231</v>
      </c>
      <c r="E49" s="1" t="n">
        <v>47.09</v>
      </c>
      <c r="F49" s="1" t="n">
        <v>0</v>
      </c>
      <c r="G49" s="1" t="s">
        <v>4456</v>
      </c>
    </row>
    <row r="50" customFormat="false" ht="15" hidden="false" customHeight="true" outlineLevel="0" collapsed="false">
      <c r="A50" s="1" t="s">
        <v>153</v>
      </c>
      <c r="B50" s="1" t="s">
        <v>468</v>
      </c>
      <c r="C50" s="1" t="s">
        <v>1234</v>
      </c>
      <c r="E50" s="1" t="n">
        <v>50.58</v>
      </c>
      <c r="F50" s="1" t="n">
        <v>0</v>
      </c>
      <c r="G50" s="1" t="s">
        <v>4456</v>
      </c>
    </row>
    <row r="51" customFormat="false" ht="15" hidden="false" customHeight="true" outlineLevel="0" collapsed="false">
      <c r="A51" s="1" t="s">
        <v>153</v>
      </c>
      <c r="B51" s="1" t="s">
        <v>473</v>
      </c>
      <c r="C51" s="1" t="s">
        <v>1236</v>
      </c>
      <c r="E51" s="1" t="n">
        <v>36.33</v>
      </c>
      <c r="F51" s="1" t="n">
        <v>0</v>
      </c>
      <c r="G51" s="1" t="s">
        <v>4456</v>
      </c>
    </row>
    <row r="52" customFormat="false" ht="15" hidden="false" customHeight="true" outlineLevel="0" collapsed="false">
      <c r="A52" s="1" t="s">
        <v>153</v>
      </c>
      <c r="B52" s="1" t="s">
        <v>476</v>
      </c>
      <c r="C52" s="1" t="s">
        <v>4491</v>
      </c>
      <c r="D52" s="1" t="s">
        <v>907</v>
      </c>
      <c r="E52" s="1" t="n">
        <v>19.09</v>
      </c>
      <c r="F52" s="1" t="n">
        <v>1</v>
      </c>
      <c r="G52" s="1" t="s">
        <v>4456</v>
      </c>
    </row>
    <row r="53" customFormat="false" ht="15" hidden="false" customHeight="true" outlineLevel="0" collapsed="false">
      <c r="A53" s="1" t="s">
        <v>153</v>
      </c>
      <c r="B53" s="1" t="s">
        <v>486</v>
      </c>
      <c r="C53" s="1" t="s">
        <v>1238</v>
      </c>
      <c r="D53" s="1" t="s">
        <v>4499</v>
      </c>
      <c r="E53" s="1" t="n">
        <v>20.87</v>
      </c>
      <c r="F53" s="1" t="n">
        <v>1</v>
      </c>
      <c r="G53" s="1" t="s">
        <v>4456</v>
      </c>
    </row>
    <row r="54" customFormat="false" ht="15" hidden="false" customHeight="true" outlineLevel="0" collapsed="false">
      <c r="A54" s="1" t="s">
        <v>153</v>
      </c>
      <c r="B54" s="1" t="s">
        <v>490</v>
      </c>
      <c r="C54" s="1" t="s">
        <v>1241</v>
      </c>
      <c r="E54" s="1" t="n">
        <v>41.91</v>
      </c>
      <c r="F54" s="1" t="n">
        <v>0</v>
      </c>
      <c r="G54" s="1" t="s">
        <v>4456</v>
      </c>
    </row>
    <row r="55" customFormat="false" ht="15" hidden="false" customHeight="true" outlineLevel="0" collapsed="false">
      <c r="A55" s="1" t="s">
        <v>153</v>
      </c>
      <c r="B55" s="1" t="s">
        <v>288</v>
      </c>
      <c r="C55" s="1" t="s">
        <v>1243</v>
      </c>
      <c r="E55" s="1" t="n">
        <v>50.57</v>
      </c>
      <c r="F55" s="1" t="n">
        <v>0</v>
      </c>
      <c r="G55" s="1" t="s">
        <v>4456</v>
      </c>
    </row>
    <row r="56" customFormat="false" ht="15" hidden="false" customHeight="true" outlineLevel="0" collapsed="false">
      <c r="A56" s="1" t="s">
        <v>153</v>
      </c>
      <c r="B56" s="1" t="s">
        <v>508</v>
      </c>
      <c r="C56" s="1" t="s">
        <v>4500</v>
      </c>
      <c r="D56" s="1" t="s">
        <v>4501</v>
      </c>
      <c r="E56" s="1" t="n">
        <v>35.41</v>
      </c>
      <c r="F56" s="1" t="n">
        <v>1</v>
      </c>
      <c r="G56" s="1" t="s">
        <v>4456</v>
      </c>
    </row>
    <row r="57" customFormat="false" ht="15" hidden="false" customHeight="true" outlineLevel="0" collapsed="false">
      <c r="A57" s="1" t="s">
        <v>153</v>
      </c>
      <c r="B57" s="1" t="s">
        <v>510</v>
      </c>
      <c r="C57" s="1" t="s">
        <v>4491</v>
      </c>
      <c r="D57" s="1" t="s">
        <v>1371</v>
      </c>
      <c r="E57" s="1" t="n">
        <v>29.63</v>
      </c>
      <c r="F57" s="1" t="n">
        <v>1</v>
      </c>
      <c r="G57" s="1" t="s">
        <v>4456</v>
      </c>
    </row>
    <row r="58" customFormat="false" ht="15" hidden="false" customHeight="true" outlineLevel="0" collapsed="false">
      <c r="A58" s="1" t="s">
        <v>153</v>
      </c>
      <c r="B58" s="1" t="s">
        <v>513</v>
      </c>
      <c r="C58" s="1" t="s">
        <v>4502</v>
      </c>
      <c r="D58" s="1" t="s">
        <v>4503</v>
      </c>
      <c r="E58" s="1" t="n">
        <v>0.44</v>
      </c>
      <c r="F58" s="1" t="n">
        <v>1</v>
      </c>
      <c r="G58" s="1" t="s">
        <v>4456</v>
      </c>
    </row>
    <row r="59" customFormat="false" ht="15" hidden="false" customHeight="true" outlineLevel="0" collapsed="false">
      <c r="A59" s="1" t="s">
        <v>153</v>
      </c>
      <c r="B59" s="1" t="s">
        <v>515</v>
      </c>
      <c r="C59" s="1" t="s">
        <v>4504</v>
      </c>
      <c r="D59" s="1" t="s">
        <v>4505</v>
      </c>
      <c r="E59" s="1" t="n">
        <v>12.16</v>
      </c>
      <c r="F59" s="1" t="n">
        <v>1</v>
      </c>
      <c r="G59" s="1" t="s">
        <v>4456</v>
      </c>
    </row>
    <row r="60" customFormat="false" ht="15" hidden="false" customHeight="true" outlineLevel="0" collapsed="false">
      <c r="A60" s="1" t="s">
        <v>153</v>
      </c>
      <c r="B60" s="1" t="s">
        <v>537</v>
      </c>
      <c r="C60" s="1" t="s">
        <v>1245</v>
      </c>
      <c r="E60" s="1" t="n">
        <v>50.52</v>
      </c>
      <c r="F60" s="1" t="n">
        <v>0</v>
      </c>
      <c r="G60" s="1" t="s">
        <v>4456</v>
      </c>
    </row>
    <row r="61" customFormat="false" ht="15" hidden="false" customHeight="true" outlineLevel="0" collapsed="false">
      <c r="A61" s="1" t="s">
        <v>153</v>
      </c>
      <c r="B61" s="1" t="s">
        <v>542</v>
      </c>
      <c r="C61" s="1" t="s">
        <v>4470</v>
      </c>
      <c r="D61" s="1" t="s">
        <v>4506</v>
      </c>
      <c r="E61" s="1" t="n">
        <v>9.54</v>
      </c>
      <c r="F61" s="1" t="n">
        <v>1</v>
      </c>
      <c r="G61" s="1" t="s">
        <v>4456</v>
      </c>
    </row>
    <row r="62" customFormat="false" ht="15" hidden="false" customHeight="true" outlineLevel="0" collapsed="false">
      <c r="A62" s="1" t="s">
        <v>153</v>
      </c>
      <c r="B62" s="1" t="s">
        <v>545</v>
      </c>
      <c r="C62" s="1" t="s">
        <v>4507</v>
      </c>
      <c r="D62" s="1" t="s">
        <v>864</v>
      </c>
      <c r="E62" s="1" t="n">
        <v>11</v>
      </c>
      <c r="F62" s="1" t="n">
        <v>1</v>
      </c>
      <c r="G62" s="1" t="s">
        <v>4456</v>
      </c>
    </row>
    <row r="63" customFormat="false" ht="15" hidden="false" customHeight="true" outlineLevel="0" collapsed="false">
      <c r="A63" s="1" t="s">
        <v>153</v>
      </c>
      <c r="B63" s="1" t="s">
        <v>554</v>
      </c>
      <c r="C63" s="1" t="s">
        <v>4508</v>
      </c>
      <c r="D63" s="1" t="s">
        <v>1377</v>
      </c>
      <c r="E63" s="1" t="n">
        <v>18.34</v>
      </c>
      <c r="F63" s="1" t="n">
        <v>1</v>
      </c>
      <c r="G63" s="1" t="s">
        <v>4456</v>
      </c>
    </row>
    <row r="64" customFormat="false" ht="15" hidden="false" customHeight="true" outlineLevel="0" collapsed="false">
      <c r="A64" s="1" t="s">
        <v>153</v>
      </c>
      <c r="B64" s="1" t="s">
        <v>563</v>
      </c>
      <c r="C64" s="1" t="s">
        <v>4509</v>
      </c>
      <c r="E64" s="1" t="n">
        <v>48.96</v>
      </c>
      <c r="F64" s="1" t="n">
        <v>0</v>
      </c>
      <c r="G64" s="1" t="s">
        <v>4456</v>
      </c>
    </row>
    <row r="65" customFormat="false" ht="15" hidden="false" customHeight="true" outlineLevel="0" collapsed="false">
      <c r="A65" s="1" t="s">
        <v>153</v>
      </c>
      <c r="B65" s="1" t="s">
        <v>566</v>
      </c>
      <c r="C65" s="1" t="s">
        <v>4510</v>
      </c>
      <c r="D65" s="1" t="s">
        <v>1287</v>
      </c>
      <c r="E65" s="1" t="n">
        <v>23.3</v>
      </c>
      <c r="F65" s="1" t="n">
        <v>1</v>
      </c>
      <c r="G65" s="1" t="s">
        <v>4456</v>
      </c>
    </row>
    <row r="66" customFormat="false" ht="15" hidden="false" customHeight="true" outlineLevel="0" collapsed="false">
      <c r="A66" s="1" t="s">
        <v>153</v>
      </c>
      <c r="B66" s="1" t="s">
        <v>575</v>
      </c>
      <c r="C66" s="1" t="s">
        <v>4491</v>
      </c>
      <c r="D66" s="1" t="s">
        <v>4511</v>
      </c>
      <c r="E66" s="1" t="n">
        <v>7.43</v>
      </c>
      <c r="F66" s="1" t="n">
        <v>1</v>
      </c>
      <c r="G66" s="1" t="s">
        <v>4456</v>
      </c>
    </row>
    <row r="67" customFormat="false" ht="15" hidden="false" customHeight="true" outlineLevel="0" collapsed="false">
      <c r="A67" s="1" t="s">
        <v>153</v>
      </c>
      <c r="B67" s="1" t="s">
        <v>580</v>
      </c>
      <c r="C67" s="1" t="s">
        <v>1247</v>
      </c>
      <c r="E67" s="1" t="n">
        <v>22.07</v>
      </c>
      <c r="F67" s="1" t="n">
        <v>0</v>
      </c>
      <c r="G67" s="1" t="s">
        <v>4456</v>
      </c>
    </row>
    <row r="68" customFormat="false" ht="15" hidden="false" customHeight="true" outlineLevel="0" collapsed="false">
      <c r="A68" s="1" t="s">
        <v>153</v>
      </c>
      <c r="B68" s="1" t="s">
        <v>582</v>
      </c>
      <c r="C68" s="1" t="s">
        <v>4512</v>
      </c>
      <c r="D68" s="1" t="s">
        <v>4513</v>
      </c>
      <c r="E68" s="1" t="n">
        <v>7.22</v>
      </c>
      <c r="F68" s="1" t="n">
        <v>1</v>
      </c>
      <c r="G68" s="1" t="s">
        <v>4456</v>
      </c>
    </row>
    <row r="69" customFormat="false" ht="15" hidden="false" customHeight="true" outlineLevel="0" collapsed="false">
      <c r="A69" s="1" t="s">
        <v>153</v>
      </c>
      <c r="B69" s="1" t="s">
        <v>539</v>
      </c>
      <c r="C69" s="1" t="s">
        <v>4514</v>
      </c>
      <c r="D69" s="1" t="s">
        <v>829</v>
      </c>
      <c r="E69" s="1" t="n">
        <v>23.47</v>
      </c>
      <c r="F69" s="1" t="n">
        <v>1</v>
      </c>
      <c r="G69" s="1" t="s">
        <v>4456</v>
      </c>
    </row>
    <row r="70" customFormat="false" ht="15" hidden="false" customHeight="true" outlineLevel="0" collapsed="false">
      <c r="A70" s="1" t="s">
        <v>153</v>
      </c>
      <c r="B70" s="1" t="s">
        <v>591</v>
      </c>
      <c r="C70" s="1" t="s">
        <v>4515</v>
      </c>
      <c r="D70" s="1" t="s">
        <v>1375</v>
      </c>
      <c r="E70" s="1" t="n">
        <v>33.58</v>
      </c>
      <c r="F70" s="1" t="n">
        <v>1</v>
      </c>
      <c r="G70" s="1" t="s">
        <v>4456</v>
      </c>
    </row>
    <row r="71" customFormat="false" ht="15" hidden="false" customHeight="true" outlineLevel="0" collapsed="false">
      <c r="A71" s="1" t="s">
        <v>153</v>
      </c>
      <c r="B71" s="1" t="s">
        <v>600</v>
      </c>
      <c r="C71" s="1" t="s">
        <v>1227</v>
      </c>
      <c r="E71" s="1" t="n">
        <v>46.49</v>
      </c>
      <c r="F71" s="1" t="n">
        <v>0</v>
      </c>
      <c r="G71" s="1" t="s">
        <v>4456</v>
      </c>
    </row>
    <row r="72" customFormat="false" ht="15" hidden="false" customHeight="true" outlineLevel="0" collapsed="false">
      <c r="A72" s="1" t="s">
        <v>153</v>
      </c>
      <c r="B72" s="1" t="s">
        <v>638</v>
      </c>
      <c r="C72" s="1" t="s">
        <v>1251</v>
      </c>
      <c r="E72" s="1" t="n">
        <v>47.92</v>
      </c>
      <c r="F72" s="1" t="n">
        <v>0</v>
      </c>
      <c r="G72" s="1" t="s">
        <v>4456</v>
      </c>
    </row>
    <row r="73" customFormat="false" ht="15" hidden="false" customHeight="true" outlineLevel="0" collapsed="false">
      <c r="A73" s="1" t="s">
        <v>153</v>
      </c>
      <c r="B73" s="1" t="s">
        <v>256</v>
      </c>
      <c r="C73" s="1" t="s">
        <v>4496</v>
      </c>
      <c r="D73" s="1" t="s">
        <v>4516</v>
      </c>
      <c r="E73" s="1" t="n">
        <v>16.85</v>
      </c>
      <c r="F73" s="1" t="n">
        <v>1</v>
      </c>
      <c r="G73" s="1" t="s">
        <v>4456</v>
      </c>
    </row>
    <row r="74" customFormat="false" ht="15" hidden="false" customHeight="true" outlineLevel="0" collapsed="false">
      <c r="A74" s="1" t="s">
        <v>153</v>
      </c>
      <c r="B74" s="1" t="s">
        <v>610</v>
      </c>
      <c r="C74" s="1" t="s">
        <v>4517</v>
      </c>
      <c r="D74" s="1" t="s">
        <v>1379</v>
      </c>
      <c r="E74" s="1" t="n">
        <v>21.25</v>
      </c>
      <c r="F74" s="1" t="n">
        <v>1</v>
      </c>
      <c r="G74" s="1" t="s">
        <v>4456</v>
      </c>
    </row>
    <row r="75" customFormat="false" ht="15" hidden="false" customHeight="true" outlineLevel="0" collapsed="false">
      <c r="A75" s="1" t="s">
        <v>153</v>
      </c>
      <c r="B75" s="1" t="s">
        <v>614</v>
      </c>
      <c r="C75" s="1" t="s">
        <v>1253</v>
      </c>
      <c r="E75" s="1" t="n">
        <v>39.94</v>
      </c>
      <c r="F75" s="1" t="n">
        <v>0</v>
      </c>
      <c r="G75" s="1" t="s">
        <v>4456</v>
      </c>
    </row>
    <row r="76" customFormat="false" ht="15" hidden="false" customHeight="true" outlineLevel="0" collapsed="false">
      <c r="A76" s="1" t="s">
        <v>153</v>
      </c>
      <c r="B76" s="1" t="s">
        <v>623</v>
      </c>
      <c r="C76" s="1" t="s">
        <v>4491</v>
      </c>
      <c r="D76" s="1" t="s">
        <v>907</v>
      </c>
      <c r="E76" s="1" t="n">
        <v>19.09</v>
      </c>
      <c r="F76" s="1" t="n">
        <v>1</v>
      </c>
      <c r="G76" s="1" t="s">
        <v>4456</v>
      </c>
    </row>
    <row r="77" customFormat="false" ht="15" hidden="false" customHeight="true" outlineLevel="0" collapsed="false">
      <c r="A77" s="1" t="s">
        <v>153</v>
      </c>
      <c r="B77" s="1" t="s">
        <v>626</v>
      </c>
      <c r="C77" s="1" t="s">
        <v>1238</v>
      </c>
      <c r="E77" s="1" t="n">
        <v>47.09</v>
      </c>
      <c r="F77" s="1" t="n">
        <v>0</v>
      </c>
      <c r="G77" s="1" t="s">
        <v>4456</v>
      </c>
    </row>
    <row r="78" customFormat="false" ht="15" hidden="false" customHeight="true" outlineLevel="0" collapsed="false">
      <c r="A78" s="1" t="s">
        <v>153</v>
      </c>
      <c r="B78" s="1" t="s">
        <v>645</v>
      </c>
      <c r="C78" s="1" t="s">
        <v>1256</v>
      </c>
      <c r="E78" s="1" t="n">
        <v>20.79</v>
      </c>
      <c r="F78" s="1" t="n">
        <v>0</v>
      </c>
      <c r="G78" s="1" t="s">
        <v>4456</v>
      </c>
    </row>
    <row r="79" customFormat="false" ht="15" hidden="false" customHeight="true" outlineLevel="0" collapsed="false">
      <c r="A79" s="1" t="s">
        <v>153</v>
      </c>
      <c r="B79" s="1" t="s">
        <v>650</v>
      </c>
      <c r="C79" s="1" t="s">
        <v>4518</v>
      </c>
      <c r="D79" s="1" t="s">
        <v>4519</v>
      </c>
      <c r="E79" s="1" t="n">
        <v>19.97</v>
      </c>
      <c r="F79" s="1" t="n">
        <v>1</v>
      </c>
      <c r="G79" s="1" t="s">
        <v>4456</v>
      </c>
    </row>
    <row r="80" customFormat="false" ht="15" hidden="false" customHeight="true" outlineLevel="0" collapsed="false">
      <c r="A80" s="1" t="s">
        <v>153</v>
      </c>
      <c r="B80" s="1" t="s">
        <v>654</v>
      </c>
      <c r="C80" s="1" t="s">
        <v>1258</v>
      </c>
      <c r="E80" s="1" t="n">
        <v>44.19</v>
      </c>
      <c r="F80" s="1" t="n">
        <v>0</v>
      </c>
      <c r="G80" s="1" t="s">
        <v>4456</v>
      </c>
    </row>
    <row r="81" customFormat="false" ht="15" hidden="false" customHeight="true" outlineLevel="0" collapsed="false">
      <c r="A81" s="1" t="s">
        <v>153</v>
      </c>
      <c r="B81" s="1" t="s">
        <v>657</v>
      </c>
      <c r="C81" s="1" t="s">
        <v>1260</v>
      </c>
      <c r="E81" s="1" t="n">
        <v>47.61</v>
      </c>
      <c r="F81" s="1" t="n">
        <v>0</v>
      </c>
      <c r="G81" s="1" t="s">
        <v>4456</v>
      </c>
    </row>
    <row r="82" customFormat="false" ht="15" hidden="false" customHeight="true" outlineLevel="0" collapsed="false">
      <c r="A82" s="1" t="s">
        <v>153</v>
      </c>
      <c r="B82" s="1" t="s">
        <v>659</v>
      </c>
      <c r="C82" s="1" t="s">
        <v>1262</v>
      </c>
      <c r="E82" s="1" t="n">
        <v>49.68</v>
      </c>
      <c r="F82" s="1" t="n">
        <v>0</v>
      </c>
      <c r="G82" s="1" t="s">
        <v>4456</v>
      </c>
    </row>
    <row r="83" customFormat="false" ht="15" hidden="false" customHeight="true" outlineLevel="0" collapsed="false">
      <c r="A83" s="1" t="s">
        <v>153</v>
      </c>
      <c r="B83" s="1" t="s">
        <v>560</v>
      </c>
      <c r="C83" s="1" t="s">
        <v>4520</v>
      </c>
      <c r="D83" s="1" t="s">
        <v>1381</v>
      </c>
      <c r="E83" s="1" t="n">
        <v>19.91</v>
      </c>
      <c r="F83" s="1" t="n">
        <v>1</v>
      </c>
      <c r="G83" s="1" t="s">
        <v>4456</v>
      </c>
    </row>
    <row r="84" customFormat="false" ht="15" hidden="false" customHeight="true" outlineLevel="0" collapsed="false">
      <c r="A84" s="1" t="s">
        <v>153</v>
      </c>
      <c r="B84" s="1" t="s">
        <v>661</v>
      </c>
      <c r="C84" s="1" t="s">
        <v>4521</v>
      </c>
      <c r="D84" s="1" t="s">
        <v>4522</v>
      </c>
      <c r="E84" s="1" t="n">
        <v>31.46</v>
      </c>
      <c r="F84" s="1" t="n">
        <v>1</v>
      </c>
      <c r="G84" s="1" t="s">
        <v>4456</v>
      </c>
    </row>
    <row r="85" customFormat="false" ht="15" hidden="false" customHeight="true" outlineLevel="0" collapsed="false">
      <c r="A85" s="1" t="s">
        <v>153</v>
      </c>
      <c r="B85" s="1" t="s">
        <v>663</v>
      </c>
      <c r="C85" s="1" t="s">
        <v>1264</v>
      </c>
      <c r="E85" s="1" t="n">
        <v>46.27</v>
      </c>
      <c r="F85" s="1" t="n">
        <v>0</v>
      </c>
      <c r="G85" s="1" t="s">
        <v>4456</v>
      </c>
    </row>
    <row r="86" customFormat="false" ht="15" hidden="false" customHeight="true" outlineLevel="0" collapsed="false">
      <c r="A86" s="1" t="s">
        <v>152</v>
      </c>
      <c r="B86" s="1" t="s">
        <v>191</v>
      </c>
      <c r="C86" s="1" t="s">
        <v>4523</v>
      </c>
      <c r="D86" s="1" t="s">
        <v>4523</v>
      </c>
      <c r="E86" s="1" t="n">
        <v>0</v>
      </c>
      <c r="F86" s="1" t="n">
        <v>1</v>
      </c>
      <c r="G86" s="1" t="s">
        <v>4524</v>
      </c>
    </row>
    <row r="87" customFormat="false" ht="15" hidden="false" customHeight="true" outlineLevel="0" collapsed="false">
      <c r="A87" s="1" t="s">
        <v>152</v>
      </c>
      <c r="B87" s="1" t="s">
        <v>210</v>
      </c>
      <c r="C87" s="1" t="s">
        <v>4523</v>
      </c>
      <c r="D87" s="1" t="s">
        <v>4523</v>
      </c>
      <c r="E87" s="1" t="n">
        <v>0</v>
      </c>
      <c r="F87" s="1" t="n">
        <v>1</v>
      </c>
      <c r="G87" s="1" t="s">
        <v>4524</v>
      </c>
    </row>
    <row r="88" customFormat="false" ht="15" hidden="false" customHeight="true" outlineLevel="0" collapsed="false">
      <c r="A88" s="1" t="s">
        <v>152</v>
      </c>
      <c r="B88" s="1" t="s">
        <v>249</v>
      </c>
      <c r="C88" s="1" t="s">
        <v>4523</v>
      </c>
      <c r="D88" s="1" t="s">
        <v>4523</v>
      </c>
      <c r="E88" s="1" t="n">
        <v>0</v>
      </c>
      <c r="F88" s="1" t="n">
        <v>1</v>
      </c>
      <c r="G88" s="1" t="s">
        <v>4524</v>
      </c>
    </row>
    <row r="89" customFormat="false" ht="15" hidden="false" customHeight="true" outlineLevel="0" collapsed="false">
      <c r="A89" s="1" t="s">
        <v>152</v>
      </c>
      <c r="B89" s="1" t="s">
        <v>258</v>
      </c>
      <c r="C89" s="1" t="s">
        <v>4523</v>
      </c>
      <c r="D89" s="1" t="s">
        <v>4523</v>
      </c>
      <c r="E89" s="1" t="n">
        <v>0</v>
      </c>
      <c r="F89" s="1" t="n">
        <v>1</v>
      </c>
      <c r="G89" s="1" t="s">
        <v>4524</v>
      </c>
    </row>
    <row r="90" customFormat="false" ht="15" hidden="false" customHeight="true" outlineLevel="0" collapsed="false">
      <c r="A90" s="1" t="s">
        <v>152</v>
      </c>
      <c r="B90" s="1" t="s">
        <v>303</v>
      </c>
      <c r="C90" s="1" t="s">
        <v>4523</v>
      </c>
      <c r="D90" s="1" t="s">
        <v>4523</v>
      </c>
      <c r="E90" s="1" t="n">
        <v>0</v>
      </c>
      <c r="F90" s="1" t="n">
        <v>1</v>
      </c>
      <c r="G90" s="1" t="s">
        <v>4524</v>
      </c>
    </row>
    <row r="91" customFormat="false" ht="15" hidden="false" customHeight="true" outlineLevel="0" collapsed="false">
      <c r="A91" s="1" t="s">
        <v>152</v>
      </c>
      <c r="B91" s="1" t="s">
        <v>378</v>
      </c>
      <c r="C91" s="1" t="s">
        <v>4523</v>
      </c>
      <c r="D91" s="1" t="s">
        <v>4523</v>
      </c>
      <c r="E91" s="1" t="n">
        <v>0</v>
      </c>
      <c r="F91" s="1" t="n">
        <v>1</v>
      </c>
      <c r="G91" s="1" t="s">
        <v>4524</v>
      </c>
    </row>
    <row r="92" customFormat="false" ht="15" hidden="false" customHeight="true" outlineLevel="0" collapsed="false">
      <c r="A92" s="1" t="s">
        <v>152</v>
      </c>
      <c r="B92" s="1" t="s">
        <v>404</v>
      </c>
      <c r="C92" s="1" t="s">
        <v>4523</v>
      </c>
      <c r="D92" s="1" t="s">
        <v>4523</v>
      </c>
      <c r="E92" s="1" t="n">
        <v>0</v>
      </c>
      <c r="F92" s="1" t="n">
        <v>1</v>
      </c>
      <c r="G92" s="1" t="s">
        <v>4524</v>
      </c>
    </row>
    <row r="93" customFormat="false" ht="15" hidden="false" customHeight="true" outlineLevel="0" collapsed="false">
      <c r="A93" s="1" t="s">
        <v>152</v>
      </c>
      <c r="B93" s="1" t="s">
        <v>414</v>
      </c>
      <c r="C93" s="1" t="s">
        <v>4523</v>
      </c>
      <c r="D93" s="1" t="s">
        <v>4523</v>
      </c>
      <c r="E93" s="1" t="n">
        <v>0</v>
      </c>
      <c r="F93" s="1" t="n">
        <v>1</v>
      </c>
      <c r="G93" s="1" t="s">
        <v>4524</v>
      </c>
    </row>
    <row r="94" customFormat="false" ht="15" hidden="false" customHeight="true" outlineLevel="0" collapsed="false">
      <c r="A94" s="1" t="s">
        <v>152</v>
      </c>
      <c r="B94" s="1" t="s">
        <v>452</v>
      </c>
      <c r="C94" s="1" t="s">
        <v>4523</v>
      </c>
      <c r="D94" s="1" t="s">
        <v>4523</v>
      </c>
      <c r="E94" s="1" t="n">
        <v>0</v>
      </c>
      <c r="F94" s="1" t="n">
        <v>1</v>
      </c>
      <c r="G94" s="1" t="s">
        <v>4524</v>
      </c>
    </row>
    <row r="95" customFormat="false" ht="15" hidden="false" customHeight="true" outlineLevel="0" collapsed="false">
      <c r="A95" s="1" t="s">
        <v>152</v>
      </c>
      <c r="B95" s="1" t="s">
        <v>515</v>
      </c>
      <c r="C95" s="1" t="s">
        <v>4523</v>
      </c>
      <c r="D95" s="1" t="s">
        <v>4523</v>
      </c>
      <c r="E95" s="1" t="n">
        <v>0</v>
      </c>
      <c r="F95" s="1" t="n">
        <v>1</v>
      </c>
      <c r="G95" s="1" t="s">
        <v>4524</v>
      </c>
    </row>
    <row r="96" customFormat="false" ht="15" hidden="false" customHeight="true" outlineLevel="0" collapsed="false">
      <c r="A96" s="1" t="s">
        <v>152</v>
      </c>
      <c r="B96" s="1" t="s">
        <v>566</v>
      </c>
      <c r="C96" s="1" t="s">
        <v>4523</v>
      </c>
      <c r="D96" s="1" t="s">
        <v>4523</v>
      </c>
      <c r="E96" s="1" t="n">
        <v>0</v>
      </c>
      <c r="F96" s="1" t="n">
        <v>1</v>
      </c>
      <c r="G96" s="1" t="s">
        <v>4524</v>
      </c>
    </row>
    <row r="97" customFormat="false" ht="15" hidden="false" customHeight="true" outlineLevel="0" collapsed="false">
      <c r="A97" s="1" t="s">
        <v>152</v>
      </c>
      <c r="B97" s="1" t="s">
        <v>618</v>
      </c>
      <c r="C97" s="1" t="s">
        <v>4523</v>
      </c>
      <c r="D97" s="1" t="s">
        <v>4523</v>
      </c>
      <c r="E97" s="1" t="n">
        <v>0</v>
      </c>
      <c r="F97" s="1" t="n">
        <v>1</v>
      </c>
      <c r="G97" s="1" t="s">
        <v>4524</v>
      </c>
    </row>
    <row r="98" customFormat="false" ht="15" hidden="false" customHeight="true" outlineLevel="0" collapsed="false">
      <c r="A98" s="1" t="s">
        <v>152</v>
      </c>
      <c r="B98" s="1" t="s">
        <v>182</v>
      </c>
      <c r="C98" s="1" t="s">
        <v>4523</v>
      </c>
      <c r="D98" s="1" t="s">
        <v>4525</v>
      </c>
      <c r="E98" s="1" t="n">
        <v>1</v>
      </c>
      <c r="F98" s="1" t="n">
        <v>1</v>
      </c>
      <c r="G98" s="1" t="s">
        <v>4524</v>
      </c>
    </row>
    <row r="99" customFormat="false" ht="15" hidden="false" customHeight="true" outlineLevel="0" collapsed="false">
      <c r="A99" s="1" t="s">
        <v>152</v>
      </c>
      <c r="B99" s="1" t="s">
        <v>188</v>
      </c>
      <c r="C99" s="1" t="s">
        <v>4523</v>
      </c>
      <c r="D99" s="1" t="s">
        <v>4525</v>
      </c>
      <c r="E99" s="1" t="n">
        <v>1</v>
      </c>
      <c r="F99" s="1" t="n">
        <v>1</v>
      </c>
      <c r="G99" s="1" t="s">
        <v>4524</v>
      </c>
    </row>
    <row r="100" customFormat="false" ht="15" hidden="false" customHeight="true" outlineLevel="0" collapsed="false">
      <c r="A100" s="1" t="s">
        <v>152</v>
      </c>
      <c r="B100" s="1" t="s">
        <v>282</v>
      </c>
      <c r="C100" s="1" t="s">
        <v>4523</v>
      </c>
      <c r="D100" s="1" t="s">
        <v>4525</v>
      </c>
      <c r="E100" s="1" t="n">
        <v>1</v>
      </c>
      <c r="F100" s="1" t="n">
        <v>1</v>
      </c>
      <c r="G100" s="1" t="s">
        <v>4524</v>
      </c>
    </row>
    <row r="101" customFormat="false" ht="15" hidden="false" customHeight="true" outlineLevel="0" collapsed="false">
      <c r="A101" s="1" t="s">
        <v>152</v>
      </c>
      <c r="B101" s="1" t="s">
        <v>340</v>
      </c>
      <c r="C101" s="1" t="s">
        <v>4523</v>
      </c>
      <c r="D101" s="1" t="s">
        <v>4525</v>
      </c>
      <c r="E101" s="1" t="n">
        <v>1</v>
      </c>
      <c r="F101" s="1" t="n">
        <v>1</v>
      </c>
      <c r="G101" s="1" t="s">
        <v>4524</v>
      </c>
    </row>
    <row r="102" customFormat="false" ht="15" hidden="false" customHeight="true" outlineLevel="0" collapsed="false">
      <c r="A102" s="1" t="s">
        <v>152</v>
      </c>
      <c r="B102" s="1" t="s">
        <v>345</v>
      </c>
      <c r="C102" s="1" t="s">
        <v>4523</v>
      </c>
      <c r="D102" s="1" t="s">
        <v>4525</v>
      </c>
      <c r="E102" s="1" t="n">
        <v>1</v>
      </c>
      <c r="F102" s="1" t="n">
        <v>1</v>
      </c>
      <c r="G102" s="1" t="s">
        <v>4524</v>
      </c>
    </row>
    <row r="103" customFormat="false" ht="15" hidden="false" customHeight="true" outlineLevel="0" collapsed="false">
      <c r="A103" s="1" t="s">
        <v>152</v>
      </c>
      <c r="B103" s="1" t="s">
        <v>389</v>
      </c>
      <c r="C103" s="1" t="s">
        <v>4523</v>
      </c>
      <c r="D103" s="1" t="s">
        <v>4525</v>
      </c>
      <c r="E103" s="1" t="n">
        <v>1</v>
      </c>
      <c r="F103" s="1" t="n">
        <v>1</v>
      </c>
      <c r="G103" s="1" t="s">
        <v>4524</v>
      </c>
    </row>
    <row r="104" customFormat="false" ht="15" hidden="false" customHeight="true" outlineLevel="0" collapsed="false">
      <c r="A104" s="1" t="s">
        <v>152</v>
      </c>
      <c r="B104" s="1" t="s">
        <v>391</v>
      </c>
      <c r="C104" s="1" t="s">
        <v>4523</v>
      </c>
      <c r="D104" s="1" t="s">
        <v>4525</v>
      </c>
      <c r="E104" s="1" t="n">
        <v>1</v>
      </c>
      <c r="F104" s="1" t="n">
        <v>1</v>
      </c>
      <c r="G104" s="1" t="s">
        <v>4524</v>
      </c>
    </row>
    <row r="105" customFormat="false" ht="15" hidden="false" customHeight="true" outlineLevel="0" collapsed="false">
      <c r="A105" s="1" t="s">
        <v>152</v>
      </c>
      <c r="B105" s="1" t="s">
        <v>427</v>
      </c>
      <c r="C105" s="1" t="s">
        <v>4523</v>
      </c>
      <c r="D105" s="1" t="s">
        <v>4525</v>
      </c>
      <c r="E105" s="1" t="n">
        <v>1</v>
      </c>
      <c r="F105" s="1" t="n">
        <v>1</v>
      </c>
      <c r="G105" s="1" t="s">
        <v>4524</v>
      </c>
    </row>
    <row r="106" customFormat="false" ht="15" hidden="false" customHeight="true" outlineLevel="0" collapsed="false">
      <c r="A106" s="1" t="s">
        <v>152</v>
      </c>
      <c r="B106" s="1" t="s">
        <v>429</v>
      </c>
      <c r="C106" s="1" t="s">
        <v>4523</v>
      </c>
      <c r="D106" s="1" t="s">
        <v>4525</v>
      </c>
      <c r="E106" s="1" t="n">
        <v>1</v>
      </c>
      <c r="F106" s="1" t="n">
        <v>1</v>
      </c>
      <c r="G106" s="1" t="s">
        <v>4524</v>
      </c>
    </row>
    <row r="107" customFormat="false" ht="15" hidden="false" customHeight="true" outlineLevel="0" collapsed="false">
      <c r="A107" s="1" t="s">
        <v>152</v>
      </c>
      <c r="B107" s="1" t="s">
        <v>442</v>
      </c>
      <c r="C107" s="1" t="s">
        <v>4523</v>
      </c>
      <c r="D107" s="1" t="s">
        <v>4525</v>
      </c>
      <c r="E107" s="1" t="n">
        <v>1</v>
      </c>
      <c r="F107" s="1" t="n">
        <v>1</v>
      </c>
      <c r="G107" s="1" t="s">
        <v>4524</v>
      </c>
    </row>
    <row r="108" customFormat="false" ht="15" hidden="false" customHeight="true" outlineLevel="0" collapsed="false">
      <c r="A108" s="1" t="s">
        <v>152</v>
      </c>
      <c r="B108" s="1" t="s">
        <v>484</v>
      </c>
      <c r="C108" s="1" t="s">
        <v>4523</v>
      </c>
      <c r="D108" s="1" t="s">
        <v>4525</v>
      </c>
      <c r="E108" s="1" t="n">
        <v>1</v>
      </c>
      <c r="F108" s="1" t="n">
        <v>1</v>
      </c>
      <c r="G108" s="1" t="s">
        <v>4524</v>
      </c>
    </row>
    <row r="109" customFormat="false" ht="15" hidden="false" customHeight="true" outlineLevel="0" collapsed="false">
      <c r="A109" s="1" t="s">
        <v>152</v>
      </c>
      <c r="B109" s="1" t="s">
        <v>537</v>
      </c>
      <c r="C109" s="1" t="s">
        <v>4523</v>
      </c>
      <c r="D109" s="1" t="s">
        <v>4525</v>
      </c>
      <c r="E109" s="1" t="n">
        <v>1</v>
      </c>
      <c r="F109" s="1" t="n">
        <v>1</v>
      </c>
      <c r="G109" s="1" t="s">
        <v>4524</v>
      </c>
    </row>
    <row r="110" customFormat="false" ht="15" hidden="false" customHeight="true" outlineLevel="0" collapsed="false">
      <c r="A110" s="1" t="s">
        <v>152</v>
      </c>
      <c r="B110" s="1" t="s">
        <v>610</v>
      </c>
      <c r="C110" s="1" t="s">
        <v>4523</v>
      </c>
      <c r="D110" s="1" t="s">
        <v>4525</v>
      </c>
      <c r="E110" s="1" t="n">
        <v>1</v>
      </c>
      <c r="F110" s="1" t="n">
        <v>1</v>
      </c>
      <c r="G110" s="1" t="s">
        <v>4524</v>
      </c>
    </row>
    <row r="111" customFormat="false" ht="15" hidden="false" customHeight="true" outlineLevel="0" collapsed="false">
      <c r="A111" s="1" t="s">
        <v>152</v>
      </c>
      <c r="B111" s="1" t="s">
        <v>216</v>
      </c>
      <c r="C111" s="1" t="s">
        <v>4523</v>
      </c>
      <c r="D111" s="1" t="s">
        <v>4526</v>
      </c>
      <c r="E111" s="1" t="n">
        <v>2</v>
      </c>
      <c r="F111" s="1" t="n">
        <v>1</v>
      </c>
      <c r="G111" s="1" t="s">
        <v>4524</v>
      </c>
    </row>
    <row r="112" customFormat="false" ht="15" hidden="false" customHeight="true" outlineLevel="0" collapsed="false">
      <c r="A112" s="1" t="s">
        <v>152</v>
      </c>
      <c r="B112" s="1" t="s">
        <v>291</v>
      </c>
      <c r="C112" s="1" t="s">
        <v>4523</v>
      </c>
      <c r="D112" s="1" t="s">
        <v>4526</v>
      </c>
      <c r="E112" s="1" t="n">
        <v>2</v>
      </c>
      <c r="F112" s="1" t="n">
        <v>1</v>
      </c>
      <c r="G112" s="1" t="s">
        <v>4524</v>
      </c>
    </row>
    <row r="113" customFormat="false" ht="15" hidden="false" customHeight="true" outlineLevel="0" collapsed="false">
      <c r="A113" s="1" t="s">
        <v>152</v>
      </c>
      <c r="B113" s="1" t="s">
        <v>585</v>
      </c>
      <c r="C113" s="1" t="s">
        <v>4523</v>
      </c>
      <c r="D113" s="1" t="s">
        <v>4526</v>
      </c>
      <c r="E113" s="1" t="n">
        <v>2</v>
      </c>
      <c r="F113" s="1" t="n">
        <v>1</v>
      </c>
      <c r="G113" s="1" t="s">
        <v>4524</v>
      </c>
    </row>
    <row r="114" customFormat="false" ht="15" hidden="false" customHeight="true" outlineLevel="0" collapsed="false">
      <c r="A114" s="1" t="s">
        <v>152</v>
      </c>
      <c r="B114" s="1" t="s">
        <v>228</v>
      </c>
      <c r="C114" s="1" t="s">
        <v>4523</v>
      </c>
      <c r="D114" s="1" t="s">
        <v>4527</v>
      </c>
      <c r="E114" s="1" t="n">
        <v>3</v>
      </c>
      <c r="F114" s="1" t="n">
        <v>1</v>
      </c>
      <c r="G114" s="1" t="s">
        <v>4524</v>
      </c>
    </row>
    <row r="115" customFormat="false" ht="15" hidden="false" customHeight="true" outlineLevel="0" collapsed="false">
      <c r="A115" s="1" t="s">
        <v>152</v>
      </c>
      <c r="B115" s="1" t="s">
        <v>231</v>
      </c>
      <c r="C115" s="1" t="s">
        <v>4523</v>
      </c>
      <c r="D115" s="1" t="s">
        <v>4527</v>
      </c>
      <c r="E115" s="1" t="n">
        <v>3</v>
      </c>
      <c r="F115" s="1" t="n">
        <v>1</v>
      </c>
      <c r="G115" s="1" t="s">
        <v>4524</v>
      </c>
    </row>
    <row r="116" customFormat="false" ht="15" hidden="false" customHeight="true" outlineLevel="0" collapsed="false">
      <c r="A116" s="1" t="s">
        <v>152</v>
      </c>
      <c r="B116" s="1" t="s">
        <v>331</v>
      </c>
      <c r="C116" s="1" t="s">
        <v>4523</v>
      </c>
      <c r="D116" s="1" t="s">
        <v>4527</v>
      </c>
      <c r="E116" s="1" t="n">
        <v>3</v>
      </c>
      <c r="F116" s="1" t="n">
        <v>1</v>
      </c>
      <c r="G116" s="1" t="s">
        <v>4524</v>
      </c>
    </row>
    <row r="117" customFormat="false" ht="15" hidden="false" customHeight="true" outlineLevel="0" collapsed="false">
      <c r="A117" s="1" t="s">
        <v>152</v>
      </c>
      <c r="B117" s="1" t="s">
        <v>434</v>
      </c>
      <c r="C117" s="1" t="s">
        <v>4523</v>
      </c>
      <c r="D117" s="1" t="s">
        <v>4527</v>
      </c>
      <c r="E117" s="1" t="n">
        <v>3</v>
      </c>
      <c r="F117" s="1" t="n">
        <v>1</v>
      </c>
      <c r="G117" s="1" t="s">
        <v>4524</v>
      </c>
    </row>
    <row r="118" customFormat="false" ht="15" hidden="false" customHeight="true" outlineLevel="0" collapsed="false">
      <c r="A118" s="1" t="s">
        <v>152</v>
      </c>
      <c r="B118" s="1" t="s">
        <v>654</v>
      </c>
      <c r="C118" s="1" t="s">
        <v>4523</v>
      </c>
      <c r="D118" s="1" t="s">
        <v>4527</v>
      </c>
      <c r="E118" s="1" t="n">
        <v>3</v>
      </c>
      <c r="F118" s="1" t="n">
        <v>1</v>
      </c>
      <c r="G118" s="1" t="s">
        <v>4524</v>
      </c>
    </row>
    <row r="119" customFormat="false" ht="15" hidden="false" customHeight="true" outlineLevel="0" collapsed="false">
      <c r="A119" s="1" t="s">
        <v>152</v>
      </c>
      <c r="B119" s="1" t="s">
        <v>247</v>
      </c>
      <c r="C119" s="1" t="s">
        <v>4523</v>
      </c>
      <c r="D119" s="1" t="s">
        <v>2095</v>
      </c>
      <c r="E119" s="1" t="n">
        <v>4</v>
      </c>
      <c r="F119" s="1" t="n">
        <v>1</v>
      </c>
      <c r="G119" s="1" t="s">
        <v>4524</v>
      </c>
    </row>
    <row r="120" customFormat="false" ht="15" hidden="false" customHeight="true" outlineLevel="0" collapsed="false">
      <c r="A120" s="1" t="s">
        <v>152</v>
      </c>
      <c r="B120" s="1" t="s">
        <v>518</v>
      </c>
      <c r="C120" s="1" t="s">
        <v>4523</v>
      </c>
      <c r="D120" s="1" t="s">
        <v>2095</v>
      </c>
      <c r="E120" s="1" t="n">
        <v>4</v>
      </c>
      <c r="F120" s="1" t="n">
        <v>1</v>
      </c>
      <c r="G120" s="1" t="s">
        <v>4524</v>
      </c>
    </row>
    <row r="121" customFormat="false" ht="15" hidden="false" customHeight="true" outlineLevel="0" collapsed="false">
      <c r="A121" s="1" t="s">
        <v>152</v>
      </c>
      <c r="B121" s="1" t="s">
        <v>522</v>
      </c>
      <c r="C121" s="1" t="s">
        <v>4523</v>
      </c>
      <c r="D121" s="1" t="s">
        <v>2095</v>
      </c>
      <c r="E121" s="1" t="n">
        <v>4</v>
      </c>
      <c r="F121" s="1" t="n">
        <v>1</v>
      </c>
      <c r="G121" s="1" t="s">
        <v>4524</v>
      </c>
    </row>
    <row r="122" customFormat="false" ht="15" hidden="false" customHeight="true" outlineLevel="0" collapsed="false">
      <c r="A122" s="1" t="s">
        <v>152</v>
      </c>
      <c r="B122" s="1" t="s">
        <v>548</v>
      </c>
      <c r="C122" s="1" t="s">
        <v>4525</v>
      </c>
      <c r="D122" s="1" t="s">
        <v>2095</v>
      </c>
      <c r="E122" s="1" t="n">
        <v>3</v>
      </c>
      <c r="F122" s="1" t="n">
        <v>1</v>
      </c>
      <c r="G122" s="1" t="s">
        <v>4524</v>
      </c>
    </row>
    <row r="123" customFormat="false" ht="15" hidden="false" customHeight="true" outlineLevel="0" collapsed="false">
      <c r="A123" s="1" t="s">
        <v>152</v>
      </c>
      <c r="B123" s="1" t="s">
        <v>604</v>
      </c>
      <c r="C123" s="1" t="s">
        <v>4523</v>
      </c>
      <c r="D123" s="1" t="s">
        <v>2095</v>
      </c>
      <c r="E123" s="1" t="n">
        <v>4</v>
      </c>
      <c r="F123" s="1" t="n">
        <v>1</v>
      </c>
      <c r="G123" s="1" t="s">
        <v>4524</v>
      </c>
    </row>
    <row r="124" customFormat="false" ht="15" hidden="false" customHeight="true" outlineLevel="0" collapsed="false">
      <c r="A124" s="1" t="s">
        <v>152</v>
      </c>
      <c r="B124" s="1" t="s">
        <v>205</v>
      </c>
      <c r="C124" s="1" t="s">
        <v>4523</v>
      </c>
      <c r="D124" s="1" t="s">
        <v>4528</v>
      </c>
      <c r="E124" s="1" t="n">
        <v>6</v>
      </c>
      <c r="F124" s="1" t="n">
        <v>1</v>
      </c>
      <c r="G124" s="1" t="s">
        <v>4524</v>
      </c>
    </row>
    <row r="125" customFormat="false" ht="15" hidden="false" customHeight="true" outlineLevel="0" collapsed="false">
      <c r="A125" s="1" t="s">
        <v>152</v>
      </c>
      <c r="B125" s="1" t="s">
        <v>394</v>
      </c>
      <c r="C125" s="1" t="s">
        <v>4523</v>
      </c>
      <c r="D125" s="1" t="s">
        <v>4528</v>
      </c>
      <c r="E125" s="1" t="n">
        <v>6</v>
      </c>
      <c r="F125" s="1" t="n">
        <v>1</v>
      </c>
      <c r="G125" s="1" t="s">
        <v>4524</v>
      </c>
    </row>
    <row r="126" customFormat="false" ht="15" hidden="false" customHeight="true" outlineLevel="0" collapsed="false">
      <c r="A126" s="1" t="s">
        <v>152</v>
      </c>
      <c r="B126" s="1" t="s">
        <v>420</v>
      </c>
      <c r="C126" s="1" t="s">
        <v>4523</v>
      </c>
      <c r="D126" s="1" t="s">
        <v>4529</v>
      </c>
      <c r="E126" s="1" t="n">
        <v>7</v>
      </c>
      <c r="F126" s="1" t="n">
        <v>1</v>
      </c>
      <c r="G126" s="1" t="s">
        <v>4524</v>
      </c>
    </row>
    <row r="127" customFormat="false" ht="15" hidden="false" customHeight="true" outlineLevel="0" collapsed="false">
      <c r="A127" s="1" t="s">
        <v>152</v>
      </c>
      <c r="B127" s="1" t="s">
        <v>642</v>
      </c>
      <c r="C127" s="1" t="s">
        <v>4523</v>
      </c>
      <c r="D127" s="1" t="s">
        <v>4530</v>
      </c>
      <c r="E127" s="1" t="n">
        <v>8</v>
      </c>
      <c r="F127" s="1" t="n">
        <v>1</v>
      </c>
      <c r="G127" s="1" t="s">
        <v>4524</v>
      </c>
    </row>
    <row r="128" customFormat="false" ht="15" hidden="false" customHeight="true" outlineLevel="0" collapsed="false">
      <c r="A128" s="1" t="s">
        <v>152</v>
      </c>
      <c r="B128" s="1" t="s">
        <v>263</v>
      </c>
      <c r="C128" s="1" t="s">
        <v>4523</v>
      </c>
      <c r="D128" s="1" t="s">
        <v>4531</v>
      </c>
      <c r="E128" s="1" t="n">
        <v>9</v>
      </c>
      <c r="F128" s="1" t="n">
        <v>1</v>
      </c>
      <c r="G128" s="1" t="s">
        <v>4524</v>
      </c>
    </row>
    <row r="129" customFormat="false" ht="15" hidden="false" customHeight="true" outlineLevel="0" collapsed="false">
      <c r="A129" s="1" t="s">
        <v>152</v>
      </c>
      <c r="B129" s="1" t="s">
        <v>276</v>
      </c>
      <c r="C129" s="1" t="s">
        <v>4523</v>
      </c>
      <c r="D129" s="1" t="s">
        <v>4532</v>
      </c>
      <c r="E129" s="1" t="n">
        <v>12</v>
      </c>
      <c r="F129" s="1" t="n">
        <v>1</v>
      </c>
      <c r="G129" s="1" t="s">
        <v>4524</v>
      </c>
    </row>
    <row r="130" customFormat="false" ht="15" hidden="false" customHeight="true" outlineLevel="0" collapsed="false">
      <c r="A130" s="1" t="s">
        <v>152</v>
      </c>
      <c r="B130" s="1" t="s">
        <v>222</v>
      </c>
      <c r="C130" s="1" t="s">
        <v>4523</v>
      </c>
      <c r="D130" s="1" t="s">
        <v>4533</v>
      </c>
      <c r="E130" s="1" t="n">
        <v>14</v>
      </c>
      <c r="F130" s="1" t="n">
        <v>1</v>
      </c>
      <c r="G130" s="1" t="s">
        <v>4524</v>
      </c>
    </row>
    <row r="131" customFormat="false" ht="15" hidden="false" customHeight="true" outlineLevel="0" collapsed="false">
      <c r="A131" s="1" t="s">
        <v>152</v>
      </c>
      <c r="B131" s="1" t="s">
        <v>645</v>
      </c>
      <c r="C131" s="1" t="s">
        <v>4523</v>
      </c>
      <c r="D131" s="1" t="s">
        <v>4534</v>
      </c>
      <c r="E131" s="1" t="n">
        <v>17</v>
      </c>
      <c r="F131" s="1" t="n">
        <v>1</v>
      </c>
      <c r="G131" s="1" t="s">
        <v>4524</v>
      </c>
    </row>
    <row r="132" customFormat="false" ht="15" hidden="false" customHeight="true" outlineLevel="0" collapsed="false">
      <c r="A132" s="1" t="s">
        <v>152</v>
      </c>
      <c r="B132" s="1" t="s">
        <v>556</v>
      </c>
      <c r="C132" s="1" t="s">
        <v>4523</v>
      </c>
      <c r="D132" s="1" t="s">
        <v>4535</v>
      </c>
      <c r="E132" s="1" t="n">
        <v>19</v>
      </c>
      <c r="F132" s="1" t="n">
        <v>1</v>
      </c>
      <c r="G132" s="1" t="s">
        <v>4524</v>
      </c>
    </row>
    <row r="133" customFormat="false" ht="15" hidden="false" customHeight="true" outlineLevel="0" collapsed="false">
      <c r="A133" s="1" t="s">
        <v>152</v>
      </c>
      <c r="B133" s="1" t="s">
        <v>527</v>
      </c>
      <c r="C133" s="1" t="s">
        <v>4523</v>
      </c>
      <c r="D133" s="1" t="s">
        <v>4536</v>
      </c>
      <c r="E133" s="1" t="n">
        <v>21</v>
      </c>
      <c r="F133" s="1" t="n">
        <v>1</v>
      </c>
      <c r="G133" s="1" t="s">
        <v>4524</v>
      </c>
    </row>
    <row r="134" customFormat="false" ht="15" hidden="false" customHeight="true" outlineLevel="0" collapsed="false">
      <c r="A134" s="1" t="s">
        <v>152</v>
      </c>
      <c r="B134" s="1" t="s">
        <v>412</v>
      </c>
      <c r="C134" s="1" t="s">
        <v>4536</v>
      </c>
      <c r="D134" s="1" t="s">
        <v>4537</v>
      </c>
      <c r="E134" s="1" t="n">
        <v>2</v>
      </c>
      <c r="F134" s="1" t="n">
        <v>1</v>
      </c>
      <c r="G134" s="1" t="s">
        <v>4524</v>
      </c>
    </row>
    <row r="135" customFormat="false" ht="15" hidden="false" customHeight="true" outlineLevel="0" collapsed="false">
      <c r="A135" s="1" t="s">
        <v>152</v>
      </c>
      <c r="B135" s="1" t="s">
        <v>416</v>
      </c>
      <c r="C135" s="1" t="s">
        <v>4535</v>
      </c>
      <c r="D135" s="1" t="s">
        <v>4537</v>
      </c>
      <c r="E135" s="1" t="n">
        <v>4</v>
      </c>
      <c r="F135" s="1" t="n">
        <v>1</v>
      </c>
      <c r="G135" s="1" t="s">
        <v>4524</v>
      </c>
    </row>
    <row r="136" customFormat="false" ht="15" hidden="false" customHeight="true" outlineLevel="0" collapsed="false">
      <c r="A136" s="1" t="s">
        <v>152</v>
      </c>
      <c r="B136" s="1" t="s">
        <v>488</v>
      </c>
      <c r="C136" s="1" t="s">
        <v>4536</v>
      </c>
      <c r="D136" s="1" t="s">
        <v>4538</v>
      </c>
      <c r="E136" s="1" t="n">
        <v>4</v>
      </c>
      <c r="F136" s="1" t="n">
        <v>1</v>
      </c>
      <c r="G136" s="1" t="s">
        <v>4524</v>
      </c>
    </row>
    <row r="137" customFormat="false" ht="15" hidden="false" customHeight="true" outlineLevel="0" collapsed="false">
      <c r="A137" s="1" t="s">
        <v>152</v>
      </c>
      <c r="B137" s="1" t="s">
        <v>196</v>
      </c>
      <c r="C137" s="1" t="s">
        <v>4539</v>
      </c>
      <c r="D137" s="1" t="s">
        <v>4540</v>
      </c>
      <c r="E137" s="1" t="n">
        <v>8</v>
      </c>
      <c r="F137" s="1" t="n">
        <v>1</v>
      </c>
      <c r="G137" s="1" t="s">
        <v>4524</v>
      </c>
    </row>
    <row r="138" customFormat="false" ht="15" hidden="false" customHeight="true" outlineLevel="0" collapsed="false">
      <c r="A138" s="1" t="s">
        <v>152</v>
      </c>
      <c r="B138" s="1" t="s">
        <v>542</v>
      </c>
      <c r="C138" s="1" t="s">
        <v>4541</v>
      </c>
      <c r="D138" s="1" t="s">
        <v>4540</v>
      </c>
      <c r="E138" s="1" t="n">
        <v>13</v>
      </c>
      <c r="F138" s="1" t="n">
        <v>1</v>
      </c>
      <c r="G138" s="1" t="s">
        <v>4524</v>
      </c>
    </row>
    <row r="139" customFormat="false" ht="15" hidden="false" customHeight="true" outlineLevel="0" collapsed="false">
      <c r="A139" s="1" t="s">
        <v>152</v>
      </c>
      <c r="B139" s="1" t="s">
        <v>254</v>
      </c>
      <c r="C139" s="1" t="s">
        <v>879</v>
      </c>
      <c r="D139" s="1" t="s">
        <v>4542</v>
      </c>
      <c r="E139" s="1" t="n">
        <v>7</v>
      </c>
      <c r="F139" s="1" t="n">
        <v>1</v>
      </c>
      <c r="G139" s="1" t="s">
        <v>4524</v>
      </c>
    </row>
    <row r="140" customFormat="false" ht="15" hidden="false" customHeight="true" outlineLevel="0" collapsed="false">
      <c r="A140" s="1" t="s">
        <v>152</v>
      </c>
      <c r="B140" s="1" t="s">
        <v>357</v>
      </c>
      <c r="C140" s="1" t="s">
        <v>4535</v>
      </c>
      <c r="D140" s="1" t="s">
        <v>4542</v>
      </c>
      <c r="E140" s="1" t="n">
        <v>8</v>
      </c>
      <c r="F140" s="1" t="n">
        <v>1</v>
      </c>
      <c r="G140" s="1" t="s">
        <v>4524</v>
      </c>
    </row>
    <row r="141" customFormat="false" ht="15" hidden="false" customHeight="true" outlineLevel="0" collapsed="false">
      <c r="A141" s="1" t="s">
        <v>152</v>
      </c>
      <c r="B141" s="1" t="s">
        <v>580</v>
      </c>
      <c r="C141" s="1" t="s">
        <v>4523</v>
      </c>
      <c r="D141" s="1" t="s">
        <v>4542</v>
      </c>
      <c r="E141" s="1" t="n">
        <v>27</v>
      </c>
      <c r="F141" s="1" t="n">
        <v>1</v>
      </c>
      <c r="G141" s="1" t="s">
        <v>4524</v>
      </c>
    </row>
    <row r="142" customFormat="false" ht="15" hidden="false" customHeight="true" outlineLevel="0" collapsed="false">
      <c r="A142" s="1" t="s">
        <v>152</v>
      </c>
      <c r="B142" s="1" t="s">
        <v>612</v>
      </c>
      <c r="C142" s="1" t="s">
        <v>4525</v>
      </c>
      <c r="D142" s="1" t="s">
        <v>4542</v>
      </c>
      <c r="E142" s="1" t="n">
        <v>26</v>
      </c>
      <c r="F142" s="1" t="n">
        <v>1</v>
      </c>
      <c r="G142" s="1" t="s">
        <v>4524</v>
      </c>
    </row>
    <row r="143" customFormat="false" ht="15" hidden="false" customHeight="true" outlineLevel="0" collapsed="false">
      <c r="A143" s="1" t="s">
        <v>152</v>
      </c>
      <c r="B143" s="1" t="s">
        <v>510</v>
      </c>
      <c r="C143" s="1" t="s">
        <v>4543</v>
      </c>
      <c r="D143" s="1" t="s">
        <v>4543</v>
      </c>
      <c r="E143" s="1" t="n">
        <v>0</v>
      </c>
      <c r="F143" s="1" t="n">
        <v>1</v>
      </c>
      <c r="G143" s="1" t="s">
        <v>4524</v>
      </c>
    </row>
    <row r="144" customFormat="false" ht="15" hidden="false" customHeight="true" outlineLevel="0" collapsed="false">
      <c r="A144" s="1" t="s">
        <v>152</v>
      </c>
      <c r="B144" s="1" t="s">
        <v>493</v>
      </c>
      <c r="C144" s="1" t="s">
        <v>4543</v>
      </c>
      <c r="D144" s="1" t="s">
        <v>4544</v>
      </c>
      <c r="E144" s="1" t="n">
        <v>2</v>
      </c>
      <c r="F144" s="1" t="n">
        <v>1</v>
      </c>
      <c r="G144" s="1" t="s">
        <v>4524</v>
      </c>
    </row>
    <row r="145" customFormat="false" ht="15" hidden="false" customHeight="true" outlineLevel="0" collapsed="false">
      <c r="A145" s="1" t="s">
        <v>152</v>
      </c>
      <c r="B145" s="1" t="s">
        <v>418</v>
      </c>
      <c r="C145" s="1" t="s">
        <v>4540</v>
      </c>
      <c r="D145" s="1" t="s">
        <v>4545</v>
      </c>
      <c r="E145" s="1" t="n">
        <v>6</v>
      </c>
      <c r="F145" s="1" t="n">
        <v>1</v>
      </c>
      <c r="G145" s="1" t="s">
        <v>4524</v>
      </c>
    </row>
    <row r="146" customFormat="false" ht="15" hidden="false" customHeight="true" outlineLevel="0" collapsed="false">
      <c r="A146" s="1" t="s">
        <v>152</v>
      </c>
      <c r="B146" s="1" t="s">
        <v>298</v>
      </c>
      <c r="C146" s="1" t="s">
        <v>4532</v>
      </c>
      <c r="D146" s="1" t="s">
        <v>2342</v>
      </c>
      <c r="E146" s="1" t="n">
        <v>21</v>
      </c>
      <c r="F146" s="1" t="n">
        <v>1</v>
      </c>
      <c r="G146" s="1" t="s">
        <v>4524</v>
      </c>
    </row>
    <row r="147" customFormat="false" ht="15" hidden="false" customHeight="true" outlineLevel="0" collapsed="false">
      <c r="A147" s="1" t="s">
        <v>152</v>
      </c>
      <c r="B147" s="1" t="s">
        <v>650</v>
      </c>
      <c r="C147" s="1" t="s">
        <v>2342</v>
      </c>
      <c r="D147" s="1" t="s">
        <v>2342</v>
      </c>
      <c r="E147" s="1" t="n">
        <v>0</v>
      </c>
      <c r="F147" s="1" t="n">
        <v>1</v>
      </c>
      <c r="G147" s="1" t="s">
        <v>4524</v>
      </c>
    </row>
    <row r="148" customFormat="false" ht="15" hidden="false" customHeight="true" outlineLevel="0" collapsed="false">
      <c r="A148" s="1" t="s">
        <v>152</v>
      </c>
      <c r="B148" s="1" t="s">
        <v>348</v>
      </c>
      <c r="C148" s="1" t="s">
        <v>4539</v>
      </c>
      <c r="D148" s="1" t="s">
        <v>4546</v>
      </c>
      <c r="E148" s="1" t="n">
        <v>16</v>
      </c>
      <c r="F148" s="1" t="n">
        <v>1</v>
      </c>
      <c r="G148" s="1" t="s">
        <v>4524</v>
      </c>
    </row>
    <row r="149" customFormat="false" ht="15" hidden="false" customHeight="true" outlineLevel="0" collapsed="false">
      <c r="A149" s="1" t="s">
        <v>152</v>
      </c>
      <c r="B149" s="1" t="s">
        <v>558</v>
      </c>
      <c r="C149" s="1" t="s">
        <v>4538</v>
      </c>
      <c r="D149" s="1" t="s">
        <v>4546</v>
      </c>
      <c r="E149" s="1" t="n">
        <v>9</v>
      </c>
      <c r="F149" s="1" t="n">
        <v>1</v>
      </c>
      <c r="G149" s="1" t="s">
        <v>4524</v>
      </c>
    </row>
    <row r="150" customFormat="false" ht="15" hidden="false" customHeight="true" outlineLevel="0" collapsed="false">
      <c r="A150" s="1" t="s">
        <v>152</v>
      </c>
      <c r="B150" s="1" t="s">
        <v>256</v>
      </c>
      <c r="C150" s="1" t="s">
        <v>4540</v>
      </c>
      <c r="D150" s="1" t="s">
        <v>4547</v>
      </c>
      <c r="E150" s="1" t="n">
        <v>9</v>
      </c>
      <c r="F150" s="1" t="n">
        <v>1</v>
      </c>
      <c r="G150" s="1" t="s">
        <v>4524</v>
      </c>
    </row>
    <row r="151" customFormat="false" ht="15" hidden="false" customHeight="true" outlineLevel="0" collapsed="false">
      <c r="A151" s="1" t="s">
        <v>152</v>
      </c>
      <c r="B151" s="1" t="s">
        <v>272</v>
      </c>
      <c r="C151" s="1" t="s">
        <v>4523</v>
      </c>
      <c r="D151" s="1" t="s">
        <v>4548</v>
      </c>
      <c r="E151" s="1" t="n">
        <v>36</v>
      </c>
      <c r="F151" s="1" t="n">
        <v>1</v>
      </c>
      <c r="G151" s="1" t="s">
        <v>4524</v>
      </c>
    </row>
    <row r="152" customFormat="false" ht="15" hidden="false" customHeight="true" outlineLevel="0" collapsed="false">
      <c r="A152" s="1" t="s">
        <v>152</v>
      </c>
      <c r="B152" s="1" t="s">
        <v>431</v>
      </c>
      <c r="C152" s="1" t="s">
        <v>4523</v>
      </c>
      <c r="D152" s="1" t="s">
        <v>4549</v>
      </c>
      <c r="E152" s="1" t="n">
        <v>37</v>
      </c>
      <c r="F152" s="1" t="n">
        <v>1</v>
      </c>
      <c r="G152" s="1" t="s">
        <v>4524</v>
      </c>
    </row>
    <row r="153" customFormat="false" ht="15" hidden="false" customHeight="true" outlineLevel="0" collapsed="false">
      <c r="A153" s="1" t="s">
        <v>152</v>
      </c>
      <c r="B153" s="1" t="s">
        <v>334</v>
      </c>
      <c r="C153" s="1" t="s">
        <v>4550</v>
      </c>
      <c r="D153" s="1" t="s">
        <v>4551</v>
      </c>
      <c r="E153" s="1" t="n">
        <v>18</v>
      </c>
      <c r="F153" s="1" t="n">
        <v>1</v>
      </c>
      <c r="G153" s="1" t="s">
        <v>4524</v>
      </c>
    </row>
    <row r="154" customFormat="false" ht="15" hidden="false" customHeight="true" outlineLevel="0" collapsed="false">
      <c r="A154" s="1" t="s">
        <v>152</v>
      </c>
      <c r="B154" s="1" t="s">
        <v>554</v>
      </c>
      <c r="C154" s="1" t="s">
        <v>4540</v>
      </c>
      <c r="D154" s="1" t="s">
        <v>4552</v>
      </c>
      <c r="E154" s="1" t="n">
        <v>19</v>
      </c>
      <c r="F154" s="1" t="n">
        <v>1</v>
      </c>
      <c r="G154" s="1" t="s">
        <v>4524</v>
      </c>
    </row>
    <row r="155" customFormat="false" ht="15" hidden="false" customHeight="true" outlineLevel="0" collapsed="false">
      <c r="A155" s="1" t="s">
        <v>152</v>
      </c>
      <c r="B155" s="1" t="s">
        <v>508</v>
      </c>
      <c r="C155" s="1" t="s">
        <v>4523</v>
      </c>
      <c r="D155" s="1" t="s">
        <v>4553</v>
      </c>
      <c r="E155" s="1" t="n">
        <v>46</v>
      </c>
      <c r="F155" s="1" t="n">
        <v>1</v>
      </c>
      <c r="G155" s="1" t="s">
        <v>4524</v>
      </c>
    </row>
    <row r="156" customFormat="false" ht="15" hidden="false" customHeight="true" outlineLevel="0" collapsed="false">
      <c r="A156" s="1" t="s">
        <v>152</v>
      </c>
      <c r="B156" s="1" t="s">
        <v>239</v>
      </c>
      <c r="C156" s="1" t="s">
        <v>4537</v>
      </c>
      <c r="D156" s="1" t="s">
        <v>4554</v>
      </c>
      <c r="E156" s="1" t="n">
        <v>24</v>
      </c>
      <c r="F156" s="1" t="n">
        <v>1</v>
      </c>
      <c r="G156" s="1" t="s">
        <v>4524</v>
      </c>
    </row>
    <row r="157" customFormat="false" ht="15" hidden="false" customHeight="true" outlineLevel="0" collapsed="false">
      <c r="A157" s="1" t="s">
        <v>152</v>
      </c>
      <c r="B157" s="1" t="s">
        <v>301</v>
      </c>
      <c r="C157" s="1" t="s">
        <v>4523</v>
      </c>
      <c r="D157" s="1" t="s">
        <v>4554</v>
      </c>
      <c r="E157" s="1" t="n">
        <v>47</v>
      </c>
      <c r="F157" s="1" t="n">
        <v>1</v>
      </c>
      <c r="G157" s="1" t="s">
        <v>4524</v>
      </c>
    </row>
    <row r="158" customFormat="false" ht="15" hidden="false" customHeight="true" outlineLevel="0" collapsed="false">
      <c r="A158" s="1" t="s">
        <v>152</v>
      </c>
      <c r="B158" s="1" t="s">
        <v>308</v>
      </c>
      <c r="C158" s="1" t="s">
        <v>4523</v>
      </c>
      <c r="D158" s="1" t="s">
        <v>4554</v>
      </c>
      <c r="E158" s="1" t="n">
        <v>47</v>
      </c>
      <c r="F158" s="1" t="n">
        <v>1</v>
      </c>
      <c r="G158" s="1" t="s">
        <v>4524</v>
      </c>
    </row>
    <row r="159" customFormat="false" ht="15" hidden="false" customHeight="true" outlineLevel="0" collapsed="false">
      <c r="A159" s="1" t="s">
        <v>152</v>
      </c>
      <c r="B159" s="1" t="s">
        <v>401</v>
      </c>
      <c r="C159" s="1" t="s">
        <v>4545</v>
      </c>
      <c r="D159" s="1" t="s">
        <v>4555</v>
      </c>
      <c r="E159" s="1" t="n">
        <v>16</v>
      </c>
      <c r="F159" s="1" t="n">
        <v>1</v>
      </c>
      <c r="G159" s="1" t="s">
        <v>4524</v>
      </c>
    </row>
    <row r="160" customFormat="false" ht="15" hidden="false" customHeight="true" outlineLevel="0" collapsed="false">
      <c r="A160" s="1" t="s">
        <v>152</v>
      </c>
      <c r="B160" s="1" t="s">
        <v>575</v>
      </c>
      <c r="C160" s="1" t="s">
        <v>4532</v>
      </c>
      <c r="D160" s="1" t="s">
        <v>4555</v>
      </c>
      <c r="E160" s="1" t="n">
        <v>36</v>
      </c>
      <c r="F160" s="1" t="n">
        <v>1</v>
      </c>
      <c r="G160" s="1" t="s">
        <v>4524</v>
      </c>
    </row>
    <row r="161" customFormat="false" ht="15" hidden="false" customHeight="true" outlineLevel="0" collapsed="false">
      <c r="A161" s="1" t="s">
        <v>152</v>
      </c>
      <c r="B161" s="1" t="s">
        <v>486</v>
      </c>
      <c r="C161" s="1" t="s">
        <v>4535</v>
      </c>
      <c r="D161" s="1" t="s">
        <v>4556</v>
      </c>
      <c r="E161" s="1" t="n">
        <v>31</v>
      </c>
      <c r="F161" s="1" t="n">
        <v>1</v>
      </c>
      <c r="G161" s="1" t="s">
        <v>4524</v>
      </c>
    </row>
    <row r="162" customFormat="false" ht="15" hidden="false" customHeight="true" outlineLevel="0" collapsed="false">
      <c r="A162" s="1" t="s">
        <v>152</v>
      </c>
      <c r="B162" s="1" t="s">
        <v>364</v>
      </c>
      <c r="C162" s="1" t="s">
        <v>4523</v>
      </c>
      <c r="D162" s="1" t="s">
        <v>4557</v>
      </c>
      <c r="E162" s="1" t="n">
        <v>52</v>
      </c>
      <c r="F162" s="1" t="n">
        <v>1</v>
      </c>
      <c r="G162" s="1" t="s">
        <v>4524</v>
      </c>
    </row>
    <row r="163" customFormat="false" ht="15" hidden="false" customHeight="true" outlineLevel="0" collapsed="false">
      <c r="A163" s="1" t="s">
        <v>152</v>
      </c>
      <c r="B163" s="1" t="s">
        <v>476</v>
      </c>
      <c r="C163" s="1" t="s">
        <v>4546</v>
      </c>
      <c r="D163" s="1" t="s">
        <v>4558</v>
      </c>
      <c r="E163" s="1" t="n">
        <v>19</v>
      </c>
      <c r="F163" s="1" t="n">
        <v>1</v>
      </c>
      <c r="G163" s="1" t="s">
        <v>4524</v>
      </c>
    </row>
    <row r="164" customFormat="false" ht="15" hidden="false" customHeight="true" outlineLevel="0" collapsed="false">
      <c r="A164" s="1" t="s">
        <v>152</v>
      </c>
      <c r="B164" s="1" t="s">
        <v>2339</v>
      </c>
      <c r="C164" s="1" t="s">
        <v>4523</v>
      </c>
      <c r="E164" s="1" t="n">
        <v>55.28</v>
      </c>
      <c r="F164" s="1" t="n">
        <v>0</v>
      </c>
      <c r="G164" s="1" t="s">
        <v>4524</v>
      </c>
    </row>
    <row r="165" customFormat="false" ht="15" hidden="false" customHeight="true" outlineLevel="0" collapsed="false">
      <c r="A165" s="1" t="s">
        <v>152</v>
      </c>
      <c r="B165" s="1" t="s">
        <v>350</v>
      </c>
      <c r="C165" s="1" t="s">
        <v>4523</v>
      </c>
      <c r="E165" s="1" t="n">
        <v>55.28</v>
      </c>
      <c r="F165" s="1" t="n">
        <v>0</v>
      </c>
      <c r="G165" s="1" t="s">
        <v>4524</v>
      </c>
    </row>
    <row r="166" customFormat="false" ht="15" hidden="false" customHeight="true" outlineLevel="0" collapsed="false">
      <c r="A166" s="1" t="s">
        <v>152</v>
      </c>
      <c r="B166" s="1" t="s">
        <v>362</v>
      </c>
      <c r="C166" s="1" t="s">
        <v>4523</v>
      </c>
      <c r="E166" s="1" t="n">
        <v>55.28</v>
      </c>
      <c r="F166" s="1" t="n">
        <v>0</v>
      </c>
      <c r="G166" s="1" t="s">
        <v>4524</v>
      </c>
    </row>
    <row r="167" customFormat="false" ht="15" hidden="false" customHeight="true" outlineLevel="0" collapsed="false">
      <c r="A167" s="1" t="s">
        <v>152</v>
      </c>
      <c r="B167" s="1" t="s">
        <v>513</v>
      </c>
      <c r="C167" s="1" t="s">
        <v>4523</v>
      </c>
      <c r="E167" s="1" t="n">
        <v>55.28</v>
      </c>
      <c r="F167" s="1" t="n">
        <v>0</v>
      </c>
      <c r="G167" s="1" t="s">
        <v>4524</v>
      </c>
    </row>
    <row r="168" customFormat="false" ht="15" hidden="false" customHeight="true" outlineLevel="0" collapsed="false">
      <c r="A168" s="1" t="s">
        <v>152</v>
      </c>
      <c r="B168" s="1" t="s">
        <v>318</v>
      </c>
      <c r="C168" s="1" t="s">
        <v>4523</v>
      </c>
      <c r="E168" s="1" t="n">
        <v>55.28</v>
      </c>
      <c r="F168" s="1" t="n">
        <v>0</v>
      </c>
      <c r="G168" s="1" t="s">
        <v>4524</v>
      </c>
    </row>
    <row r="169" customFormat="false" ht="15" hidden="false" customHeight="true" outlineLevel="0" collapsed="false">
      <c r="A169" s="1" t="s">
        <v>152</v>
      </c>
      <c r="B169" s="1" t="s">
        <v>623</v>
      </c>
      <c r="C169" s="1" t="s">
        <v>4530</v>
      </c>
      <c r="E169" s="1" t="n">
        <v>47.28</v>
      </c>
      <c r="F169" s="1" t="n">
        <v>0</v>
      </c>
      <c r="G169" s="1" t="s">
        <v>4524</v>
      </c>
    </row>
    <row r="170" customFormat="false" ht="15" hidden="false" customHeight="true" outlineLevel="0" collapsed="false">
      <c r="A170" s="1" t="s">
        <v>152</v>
      </c>
      <c r="B170" s="1" t="s">
        <v>545</v>
      </c>
      <c r="C170" s="1" t="s">
        <v>4559</v>
      </c>
      <c r="E170" s="1" t="n">
        <v>45.28</v>
      </c>
      <c r="F170" s="1" t="n">
        <v>0</v>
      </c>
      <c r="G170" s="1" t="s">
        <v>4524</v>
      </c>
    </row>
    <row r="171" customFormat="false" ht="15" hidden="false" customHeight="true" outlineLevel="0" collapsed="false">
      <c r="A171" s="1" t="s">
        <v>152</v>
      </c>
      <c r="B171" s="1" t="s">
        <v>539</v>
      </c>
      <c r="C171" s="1" t="s">
        <v>4532</v>
      </c>
      <c r="E171" s="1" t="n">
        <v>43.28</v>
      </c>
      <c r="F171" s="1" t="n">
        <v>0</v>
      </c>
      <c r="G171" s="1" t="s">
        <v>4524</v>
      </c>
    </row>
    <row r="172" customFormat="false" ht="15" hidden="false" customHeight="true" outlineLevel="0" collapsed="false">
      <c r="A172" s="1" t="s">
        <v>152</v>
      </c>
      <c r="B172" s="1" t="s">
        <v>213</v>
      </c>
      <c r="C172" s="1" t="s">
        <v>4539</v>
      </c>
      <c r="E172" s="1" t="n">
        <v>37.28</v>
      </c>
      <c r="F172" s="1" t="n">
        <v>0</v>
      </c>
      <c r="G172" s="1" t="s">
        <v>4524</v>
      </c>
    </row>
    <row r="173" customFormat="false" ht="15" hidden="false" customHeight="true" outlineLevel="0" collapsed="false">
      <c r="A173" s="1" t="s">
        <v>152</v>
      </c>
      <c r="B173" s="1" t="s">
        <v>444</v>
      </c>
      <c r="C173" s="1" t="s">
        <v>4542</v>
      </c>
      <c r="E173" s="1" t="n">
        <v>28.28</v>
      </c>
      <c r="F173" s="1" t="n">
        <v>0</v>
      </c>
      <c r="G173" s="1" t="s">
        <v>4524</v>
      </c>
    </row>
    <row r="174" customFormat="false" ht="15" hidden="false" customHeight="true" outlineLevel="0" collapsed="false">
      <c r="A174" s="1" t="s">
        <v>152</v>
      </c>
      <c r="B174" s="1" t="s">
        <v>505</v>
      </c>
      <c r="C174" s="1" t="s">
        <v>4543</v>
      </c>
      <c r="E174" s="1" t="n">
        <v>27.28</v>
      </c>
      <c r="F174" s="1" t="n">
        <v>0</v>
      </c>
      <c r="G174" s="1" t="s">
        <v>4524</v>
      </c>
    </row>
    <row r="175" customFormat="false" ht="15" hidden="false" customHeight="true" outlineLevel="0" collapsed="false">
      <c r="A175" s="1" t="s">
        <v>149</v>
      </c>
      <c r="B175" s="1" t="s">
        <v>213</v>
      </c>
      <c r="C175" s="1" t="s">
        <v>4560</v>
      </c>
      <c r="E175" s="1" t="n">
        <v>18.15</v>
      </c>
      <c r="F175" s="1" t="n">
        <v>0</v>
      </c>
      <c r="G175" s="1" t="s">
        <v>4561</v>
      </c>
    </row>
    <row r="176" customFormat="false" ht="15" hidden="false" customHeight="true" outlineLevel="0" collapsed="false">
      <c r="A176" s="1" t="s">
        <v>149</v>
      </c>
      <c r="B176" s="1" t="s">
        <v>362</v>
      </c>
      <c r="C176" s="1" t="s">
        <v>800</v>
      </c>
      <c r="E176" s="1" t="n">
        <v>14.66</v>
      </c>
      <c r="F176" s="1" t="n">
        <v>0</v>
      </c>
      <c r="G176" s="1" t="s">
        <v>4561</v>
      </c>
    </row>
    <row r="177" customFormat="false" ht="15" hidden="false" customHeight="true" outlineLevel="0" collapsed="false">
      <c r="A177" s="1" t="s">
        <v>149</v>
      </c>
      <c r="B177" s="1" t="s">
        <v>539</v>
      </c>
      <c r="C177" s="1" t="s">
        <v>832</v>
      </c>
      <c r="E177" s="1" t="n">
        <v>13.86</v>
      </c>
      <c r="F177" s="1" t="n">
        <v>0</v>
      </c>
      <c r="G177" s="1" t="s">
        <v>4561</v>
      </c>
    </row>
    <row r="178" customFormat="false" ht="15" hidden="false" customHeight="true" outlineLevel="0" collapsed="false">
      <c r="A178" s="1" t="s">
        <v>149</v>
      </c>
      <c r="B178" s="1" t="s">
        <v>542</v>
      </c>
      <c r="C178" s="1" t="s">
        <v>844</v>
      </c>
      <c r="E178" s="1" t="n">
        <v>3.76</v>
      </c>
      <c r="F178" s="1" t="n">
        <v>0</v>
      </c>
      <c r="G178" s="1" t="s">
        <v>4561</v>
      </c>
    </row>
    <row r="179" customFormat="false" ht="15" hidden="false" customHeight="true" outlineLevel="0" collapsed="false">
      <c r="A179" s="1" t="s">
        <v>149</v>
      </c>
      <c r="B179" s="1" t="s">
        <v>318</v>
      </c>
      <c r="C179" s="1" t="s">
        <v>844</v>
      </c>
      <c r="E179" s="1" t="n">
        <v>3.76</v>
      </c>
      <c r="F179" s="1" t="n">
        <v>0</v>
      </c>
      <c r="G179" s="1" t="s">
        <v>4561</v>
      </c>
    </row>
    <row r="180" customFormat="false" ht="15" hidden="false" customHeight="true" outlineLevel="0" collapsed="false">
      <c r="A180" s="1" t="s">
        <v>149</v>
      </c>
      <c r="B180" s="1" t="s">
        <v>444</v>
      </c>
      <c r="C180" s="1" t="s">
        <v>899</v>
      </c>
      <c r="E180" s="1" t="n">
        <v>18.48</v>
      </c>
      <c r="F180" s="1" t="n">
        <v>0</v>
      </c>
      <c r="G180" s="1" t="s">
        <v>4561</v>
      </c>
    </row>
    <row r="181" customFormat="false" ht="15" hidden="false" customHeight="true" outlineLevel="0" collapsed="false">
      <c r="A181" s="1" t="s">
        <v>149</v>
      </c>
      <c r="B181" s="1" t="s">
        <v>623</v>
      </c>
      <c r="C181" s="1" t="s">
        <v>904</v>
      </c>
      <c r="E181" s="1" t="n">
        <v>15.89</v>
      </c>
      <c r="F181" s="1" t="n">
        <v>0</v>
      </c>
      <c r="G181" s="1" t="s">
        <v>4561</v>
      </c>
    </row>
    <row r="182" customFormat="false" ht="15" hidden="false" customHeight="true" outlineLevel="0" collapsed="false">
      <c r="A182" s="1" t="s">
        <v>149</v>
      </c>
      <c r="B182" s="1" t="s">
        <v>600</v>
      </c>
      <c r="C182" s="1" t="s">
        <v>1184</v>
      </c>
      <c r="E182" s="1" t="n">
        <v>0.95</v>
      </c>
      <c r="F182" s="1" t="n">
        <v>0</v>
      </c>
      <c r="G182" s="1" t="s">
        <v>4561</v>
      </c>
    </row>
    <row r="183" customFormat="false" ht="15" hidden="false" customHeight="true" outlineLevel="0" collapsed="false">
      <c r="A183" s="1" t="s">
        <v>149</v>
      </c>
      <c r="B183" s="1" t="s">
        <v>272</v>
      </c>
      <c r="C183" s="1" t="s">
        <v>926</v>
      </c>
      <c r="E183" s="1" t="n">
        <v>18.64</v>
      </c>
      <c r="F183" s="1" t="n">
        <v>0</v>
      </c>
      <c r="G183" s="1" t="s">
        <v>4561</v>
      </c>
    </row>
    <row r="184" customFormat="false" ht="15" hidden="false" customHeight="true" outlineLevel="0" collapsed="false">
      <c r="A184" s="1" t="s">
        <v>149</v>
      </c>
      <c r="B184" s="1" t="s">
        <v>159</v>
      </c>
      <c r="C184" s="1" t="s">
        <v>931</v>
      </c>
      <c r="E184" s="1" t="n">
        <v>18.64</v>
      </c>
      <c r="F184" s="1" t="n">
        <v>0</v>
      </c>
      <c r="G184" s="1" t="s">
        <v>4561</v>
      </c>
    </row>
    <row r="185" customFormat="false" ht="15" hidden="false" customHeight="true" outlineLevel="0" collapsed="false">
      <c r="A185" s="1" t="s">
        <v>149</v>
      </c>
      <c r="B185" s="1" t="s">
        <v>163</v>
      </c>
      <c r="C185" s="1" t="s">
        <v>931</v>
      </c>
      <c r="E185" s="1" t="n">
        <v>18.64</v>
      </c>
      <c r="F185" s="1" t="n">
        <v>0</v>
      </c>
      <c r="G185" s="1" t="s">
        <v>4561</v>
      </c>
    </row>
    <row r="186" customFormat="false" ht="15" hidden="false" customHeight="true" outlineLevel="0" collapsed="false">
      <c r="A186" s="1" t="s">
        <v>149</v>
      </c>
      <c r="B186" s="1" t="s">
        <v>329</v>
      </c>
      <c r="C186" s="1" t="s">
        <v>931</v>
      </c>
      <c r="E186" s="1" t="n">
        <v>18.64</v>
      </c>
      <c r="F186" s="1" t="n">
        <v>0</v>
      </c>
      <c r="G186" s="1" t="s">
        <v>4561</v>
      </c>
    </row>
    <row r="187" customFormat="false" ht="15" hidden="false" customHeight="true" outlineLevel="0" collapsed="false">
      <c r="A187" s="1" t="s">
        <v>149</v>
      </c>
      <c r="B187" s="1" t="s">
        <v>558</v>
      </c>
      <c r="C187" s="1" t="s">
        <v>931</v>
      </c>
      <c r="E187" s="1" t="n">
        <v>18.64</v>
      </c>
      <c r="F187" s="1" t="n">
        <v>0</v>
      </c>
      <c r="G187" s="1" t="s">
        <v>4561</v>
      </c>
    </row>
    <row r="188" customFormat="false" ht="15" hidden="false" customHeight="true" outlineLevel="0" collapsed="false">
      <c r="A188" s="1" t="s">
        <v>149</v>
      </c>
      <c r="B188" s="1" t="s">
        <v>618</v>
      </c>
      <c r="C188" s="1" t="s">
        <v>931</v>
      </c>
      <c r="E188" s="1" t="n">
        <v>18.64</v>
      </c>
      <c r="F188" s="1" t="n">
        <v>0</v>
      </c>
      <c r="G188" s="1" t="s">
        <v>4561</v>
      </c>
    </row>
    <row r="189" customFormat="false" ht="15" hidden="false" customHeight="true" outlineLevel="0" collapsed="false">
      <c r="A189" s="1" t="s">
        <v>149</v>
      </c>
      <c r="B189" s="1" t="s">
        <v>635</v>
      </c>
      <c r="C189" s="1" t="s">
        <v>931</v>
      </c>
      <c r="E189" s="1" t="n">
        <v>18.64</v>
      </c>
      <c r="F189" s="1" t="n">
        <v>0</v>
      </c>
      <c r="G189" s="1" t="s">
        <v>4561</v>
      </c>
    </row>
    <row r="190" customFormat="false" ht="15" hidden="false" customHeight="true" outlineLevel="0" collapsed="false">
      <c r="A190" s="1" t="s">
        <v>149</v>
      </c>
      <c r="B190" s="1" t="s">
        <v>642</v>
      </c>
      <c r="C190" s="1" t="s">
        <v>931</v>
      </c>
      <c r="E190" s="1" t="n">
        <v>18.64</v>
      </c>
      <c r="F190" s="1" t="n">
        <v>0</v>
      </c>
      <c r="G190" s="1" t="s">
        <v>4561</v>
      </c>
    </row>
    <row r="191" customFormat="false" ht="15" hidden="false" customHeight="true" outlineLevel="0" collapsed="false">
      <c r="A191" s="1" t="s">
        <v>149</v>
      </c>
      <c r="B191" s="1" t="s">
        <v>188</v>
      </c>
      <c r="C191" s="1" t="s">
        <v>939</v>
      </c>
      <c r="E191" s="1" t="n">
        <v>18.64</v>
      </c>
      <c r="F191" s="1" t="n">
        <v>0</v>
      </c>
      <c r="G191" s="1" t="s">
        <v>4561</v>
      </c>
    </row>
    <row r="192" customFormat="false" ht="15" hidden="false" customHeight="true" outlineLevel="0" collapsed="false">
      <c r="A192" s="1" t="s">
        <v>149</v>
      </c>
      <c r="B192" s="1" t="s">
        <v>412</v>
      </c>
      <c r="C192" s="1" t="s">
        <v>941</v>
      </c>
      <c r="E192" s="1" t="n">
        <v>18.64</v>
      </c>
      <c r="F192" s="1" t="n">
        <v>0</v>
      </c>
      <c r="G192" s="1" t="s">
        <v>4561</v>
      </c>
    </row>
    <row r="193" customFormat="false" ht="15" hidden="false" customHeight="true" outlineLevel="0" collapsed="false">
      <c r="A193" s="1" t="s">
        <v>149</v>
      </c>
      <c r="B193" s="1" t="s">
        <v>340</v>
      </c>
      <c r="C193" s="1" t="s">
        <v>941</v>
      </c>
      <c r="E193" s="1" t="n">
        <v>18.64</v>
      </c>
      <c r="F193" s="1" t="n">
        <v>0</v>
      </c>
      <c r="G193" s="1" t="s">
        <v>4561</v>
      </c>
    </row>
    <row r="194" customFormat="false" ht="15" hidden="false" customHeight="true" outlineLevel="0" collapsed="false">
      <c r="A194" s="1" t="s">
        <v>149</v>
      </c>
      <c r="B194" s="1" t="s">
        <v>316</v>
      </c>
      <c r="C194" s="1" t="s">
        <v>944</v>
      </c>
      <c r="E194" s="1" t="n">
        <v>18.63</v>
      </c>
      <c r="F194" s="1" t="n">
        <v>0</v>
      </c>
      <c r="G194" s="1" t="s">
        <v>4561</v>
      </c>
    </row>
    <row r="195" customFormat="false" ht="15" hidden="false" customHeight="true" outlineLevel="0" collapsed="false">
      <c r="A195" s="1" t="s">
        <v>149</v>
      </c>
      <c r="B195" s="1" t="s">
        <v>387</v>
      </c>
      <c r="C195" s="1" t="s">
        <v>944</v>
      </c>
      <c r="E195" s="1" t="n">
        <v>18.63</v>
      </c>
      <c r="F195" s="1" t="n">
        <v>0</v>
      </c>
      <c r="G195" s="1" t="s">
        <v>4561</v>
      </c>
    </row>
    <row r="196" customFormat="false" ht="15" hidden="false" customHeight="true" outlineLevel="0" collapsed="false">
      <c r="A196" s="1" t="s">
        <v>149</v>
      </c>
      <c r="B196" s="1" t="s">
        <v>293</v>
      </c>
      <c r="C196" s="1" t="s">
        <v>944</v>
      </c>
      <c r="E196" s="1" t="n">
        <v>18.63</v>
      </c>
      <c r="F196" s="1" t="n">
        <v>0</v>
      </c>
      <c r="G196" s="1" t="s">
        <v>4561</v>
      </c>
    </row>
    <row r="197" customFormat="false" ht="15" hidden="false" customHeight="true" outlineLevel="0" collapsed="false">
      <c r="A197" s="1" t="s">
        <v>149</v>
      </c>
      <c r="B197" s="1" t="s">
        <v>427</v>
      </c>
      <c r="C197" s="1" t="s">
        <v>944</v>
      </c>
      <c r="E197" s="1" t="n">
        <v>18.63</v>
      </c>
      <c r="F197" s="1" t="n">
        <v>0</v>
      </c>
      <c r="G197" s="1" t="s">
        <v>4561</v>
      </c>
    </row>
    <row r="198" customFormat="false" ht="15" hidden="false" customHeight="true" outlineLevel="0" collapsed="false">
      <c r="A198" s="1" t="s">
        <v>149</v>
      </c>
      <c r="B198" s="1" t="s">
        <v>515</v>
      </c>
      <c r="C198" s="1" t="s">
        <v>949</v>
      </c>
      <c r="E198" s="1" t="n">
        <v>18.63</v>
      </c>
      <c r="F198" s="1" t="n">
        <v>0</v>
      </c>
      <c r="G198" s="1" t="s">
        <v>4561</v>
      </c>
    </row>
    <row r="199" customFormat="false" ht="15" hidden="false" customHeight="true" outlineLevel="0" collapsed="false">
      <c r="A199" s="1" t="s">
        <v>149</v>
      </c>
      <c r="B199" s="1" t="s">
        <v>210</v>
      </c>
      <c r="C199" s="1" t="s">
        <v>951</v>
      </c>
      <c r="E199" s="1" t="n">
        <v>18.63</v>
      </c>
      <c r="F199" s="1" t="n">
        <v>0</v>
      </c>
      <c r="G199" s="1" t="s">
        <v>4561</v>
      </c>
    </row>
    <row r="200" customFormat="false" ht="15" hidden="false" customHeight="true" outlineLevel="0" collapsed="false">
      <c r="A200" s="1" t="s">
        <v>149</v>
      </c>
      <c r="B200" s="1" t="s">
        <v>520</v>
      </c>
      <c r="C200" s="1" t="s">
        <v>953</v>
      </c>
      <c r="E200" s="1" t="n">
        <v>18.62</v>
      </c>
      <c r="F200" s="1" t="n">
        <v>0</v>
      </c>
      <c r="G200" s="1" t="s">
        <v>4561</v>
      </c>
    </row>
    <row r="201" customFormat="false" ht="15" hidden="false" customHeight="true" outlineLevel="0" collapsed="false">
      <c r="A201" s="1" t="s">
        <v>149</v>
      </c>
      <c r="B201" s="1" t="s">
        <v>596</v>
      </c>
      <c r="C201" s="1" t="s">
        <v>955</v>
      </c>
      <c r="E201" s="1" t="n">
        <v>18.62</v>
      </c>
      <c r="F201" s="1" t="n">
        <v>0</v>
      </c>
      <c r="G201" s="1" t="s">
        <v>4561</v>
      </c>
    </row>
    <row r="202" customFormat="false" ht="15" hidden="false" customHeight="true" outlineLevel="0" collapsed="false">
      <c r="A202" s="1" t="s">
        <v>149</v>
      </c>
      <c r="B202" s="1" t="s">
        <v>191</v>
      </c>
      <c r="C202" s="1" t="s">
        <v>957</v>
      </c>
      <c r="E202" s="1" t="n">
        <v>18.61</v>
      </c>
      <c r="F202" s="1" t="n">
        <v>0</v>
      </c>
      <c r="G202" s="1" t="s">
        <v>4561</v>
      </c>
    </row>
    <row r="203" customFormat="false" ht="15" hidden="false" customHeight="true" outlineLevel="0" collapsed="false">
      <c r="A203" s="1" t="s">
        <v>149</v>
      </c>
      <c r="B203" s="1" t="s">
        <v>382</v>
      </c>
      <c r="C203" s="1" t="s">
        <v>959</v>
      </c>
      <c r="E203" s="1" t="n">
        <v>18.61</v>
      </c>
      <c r="F203" s="1" t="n">
        <v>0</v>
      </c>
      <c r="G203" s="1" t="s">
        <v>4561</v>
      </c>
    </row>
    <row r="204" customFormat="false" ht="15" hidden="false" customHeight="true" outlineLevel="0" collapsed="false">
      <c r="A204" s="1" t="s">
        <v>149</v>
      </c>
      <c r="B204" s="1" t="s">
        <v>594</v>
      </c>
      <c r="C204" s="1" t="s">
        <v>961</v>
      </c>
      <c r="E204" s="1" t="n">
        <v>18.6</v>
      </c>
      <c r="F204" s="1" t="n">
        <v>0</v>
      </c>
      <c r="G204" s="1" t="s">
        <v>4561</v>
      </c>
    </row>
    <row r="205" customFormat="false" ht="15" hidden="false" customHeight="true" outlineLevel="0" collapsed="false">
      <c r="A205" s="1" t="s">
        <v>149</v>
      </c>
      <c r="B205" s="1" t="s">
        <v>481</v>
      </c>
      <c r="C205" s="1" t="s">
        <v>961</v>
      </c>
      <c r="E205" s="1" t="n">
        <v>18.6</v>
      </c>
      <c r="F205" s="1" t="n">
        <v>0</v>
      </c>
      <c r="G205" s="1" t="s">
        <v>4561</v>
      </c>
    </row>
    <row r="206" customFormat="false" ht="15" hidden="false" customHeight="true" outlineLevel="0" collapsed="false">
      <c r="A206" s="1" t="s">
        <v>149</v>
      </c>
      <c r="B206" s="1" t="s">
        <v>369</v>
      </c>
      <c r="C206" s="1" t="s">
        <v>964</v>
      </c>
      <c r="E206" s="1" t="n">
        <v>18.6</v>
      </c>
      <c r="F206" s="1" t="n">
        <v>0</v>
      </c>
      <c r="G206" s="1" t="s">
        <v>4561</v>
      </c>
    </row>
    <row r="207" customFormat="false" ht="15" hidden="false" customHeight="true" outlineLevel="0" collapsed="false">
      <c r="A207" s="1" t="s">
        <v>149</v>
      </c>
      <c r="B207" s="1" t="s">
        <v>573</v>
      </c>
      <c r="C207" s="1" t="s">
        <v>964</v>
      </c>
      <c r="E207" s="1" t="n">
        <v>18.6</v>
      </c>
      <c r="F207" s="1" t="n">
        <v>0</v>
      </c>
      <c r="G207" s="1" t="s">
        <v>4561</v>
      </c>
    </row>
    <row r="208" customFormat="false" ht="15" hidden="false" customHeight="true" outlineLevel="0" collapsed="false">
      <c r="A208" s="1" t="s">
        <v>149</v>
      </c>
      <c r="B208" s="1" t="s">
        <v>327</v>
      </c>
      <c r="C208" s="1" t="s">
        <v>967</v>
      </c>
      <c r="E208" s="1" t="n">
        <v>18.59</v>
      </c>
      <c r="F208" s="1" t="n">
        <v>0</v>
      </c>
      <c r="G208" s="1" t="s">
        <v>4561</v>
      </c>
    </row>
    <row r="209" customFormat="false" ht="15" hidden="false" customHeight="true" outlineLevel="0" collapsed="false">
      <c r="A209" s="1" t="s">
        <v>149</v>
      </c>
      <c r="B209" s="1" t="s">
        <v>251</v>
      </c>
      <c r="C209" s="1" t="s">
        <v>969</v>
      </c>
      <c r="E209" s="1" t="n">
        <v>18.56</v>
      </c>
      <c r="F209" s="1" t="n">
        <v>0</v>
      </c>
      <c r="G209" s="1" t="s">
        <v>4561</v>
      </c>
    </row>
    <row r="210" customFormat="false" ht="15" hidden="false" customHeight="true" outlineLevel="0" collapsed="false">
      <c r="A210" s="1" t="s">
        <v>149</v>
      </c>
      <c r="B210" s="1" t="s">
        <v>391</v>
      </c>
      <c r="C210" s="1" t="s">
        <v>969</v>
      </c>
      <c r="E210" s="1" t="n">
        <v>18.56</v>
      </c>
      <c r="F210" s="1" t="n">
        <v>0</v>
      </c>
      <c r="G210" s="1" t="s">
        <v>4561</v>
      </c>
    </row>
    <row r="211" customFormat="false" ht="15" hidden="false" customHeight="true" outlineLevel="0" collapsed="false">
      <c r="A211" s="1" t="s">
        <v>149</v>
      </c>
      <c r="B211" s="1" t="s">
        <v>458</v>
      </c>
      <c r="C211" s="1" t="s">
        <v>972</v>
      </c>
      <c r="E211" s="1" t="n">
        <v>18.56</v>
      </c>
      <c r="F211" s="1" t="n">
        <v>0</v>
      </c>
      <c r="G211" s="1" t="s">
        <v>4561</v>
      </c>
    </row>
    <row r="212" customFormat="false" ht="15" hidden="false" customHeight="true" outlineLevel="0" collapsed="false">
      <c r="A212" s="1" t="s">
        <v>149</v>
      </c>
      <c r="B212" s="1" t="s">
        <v>367</v>
      </c>
      <c r="C212" s="1" t="s">
        <v>972</v>
      </c>
      <c r="E212" s="1" t="n">
        <v>18.56</v>
      </c>
      <c r="F212" s="1" t="n">
        <v>0</v>
      </c>
      <c r="G212" s="1" t="s">
        <v>4561</v>
      </c>
    </row>
    <row r="213" customFormat="false" ht="15" hidden="false" customHeight="true" outlineLevel="0" collapsed="false">
      <c r="A213" s="1" t="s">
        <v>149</v>
      </c>
      <c r="B213" s="1" t="s">
        <v>278</v>
      </c>
      <c r="C213" s="1" t="s">
        <v>972</v>
      </c>
      <c r="E213" s="1" t="n">
        <v>18.56</v>
      </c>
      <c r="F213" s="1" t="n">
        <v>0</v>
      </c>
      <c r="G213" s="1" t="s">
        <v>4561</v>
      </c>
    </row>
    <row r="214" customFormat="false" ht="15" hidden="false" customHeight="true" outlineLevel="0" collapsed="false">
      <c r="A214" s="1" t="s">
        <v>149</v>
      </c>
      <c r="B214" s="1" t="s">
        <v>237</v>
      </c>
      <c r="C214" s="1" t="s">
        <v>976</v>
      </c>
      <c r="E214" s="1" t="n">
        <v>18.56</v>
      </c>
      <c r="F214" s="1" t="n">
        <v>0</v>
      </c>
      <c r="G214" s="1" t="s">
        <v>4561</v>
      </c>
    </row>
    <row r="215" customFormat="false" ht="15" hidden="false" customHeight="true" outlineLevel="0" collapsed="false">
      <c r="A215" s="1" t="s">
        <v>149</v>
      </c>
      <c r="B215" s="1" t="s">
        <v>422</v>
      </c>
      <c r="C215" s="1" t="s">
        <v>978</v>
      </c>
      <c r="E215" s="1" t="n">
        <v>18.54</v>
      </c>
      <c r="F215" s="1" t="n">
        <v>0</v>
      </c>
      <c r="G215" s="1" t="s">
        <v>4561</v>
      </c>
    </row>
    <row r="216" customFormat="false" ht="15" hidden="false" customHeight="true" outlineLevel="0" collapsed="false">
      <c r="A216" s="1" t="s">
        <v>149</v>
      </c>
      <c r="B216" s="1" t="s">
        <v>527</v>
      </c>
      <c r="C216" s="1" t="s">
        <v>980</v>
      </c>
      <c r="E216" s="1" t="n">
        <v>18.54</v>
      </c>
      <c r="F216" s="1" t="n">
        <v>0</v>
      </c>
      <c r="G216" s="1" t="s">
        <v>4561</v>
      </c>
    </row>
    <row r="217" customFormat="false" ht="15" hidden="false" customHeight="true" outlineLevel="0" collapsed="false">
      <c r="A217" s="1" t="s">
        <v>149</v>
      </c>
      <c r="B217" s="1" t="s">
        <v>496</v>
      </c>
      <c r="C217" s="1" t="s">
        <v>980</v>
      </c>
      <c r="E217" s="1" t="n">
        <v>18.54</v>
      </c>
      <c r="F217" s="1" t="n">
        <v>0</v>
      </c>
      <c r="G217" s="1" t="s">
        <v>4561</v>
      </c>
    </row>
    <row r="218" customFormat="false" ht="15" hidden="false" customHeight="true" outlineLevel="0" collapsed="false">
      <c r="A218" s="1" t="s">
        <v>149</v>
      </c>
      <c r="B218" s="1" t="s">
        <v>425</v>
      </c>
      <c r="C218" s="1" t="s">
        <v>984</v>
      </c>
      <c r="E218" s="1" t="n">
        <v>18.43</v>
      </c>
      <c r="F218" s="1" t="n">
        <v>0</v>
      </c>
      <c r="G218" s="1" t="s">
        <v>4561</v>
      </c>
    </row>
    <row r="219" customFormat="false" ht="15" hidden="false" customHeight="true" outlineLevel="0" collapsed="false">
      <c r="A219" s="1" t="s">
        <v>149</v>
      </c>
      <c r="B219" s="1" t="s">
        <v>551</v>
      </c>
      <c r="C219" s="1" t="s">
        <v>986</v>
      </c>
      <c r="E219" s="1" t="n">
        <v>18.41</v>
      </c>
      <c r="F219" s="1" t="n">
        <v>0</v>
      </c>
      <c r="G219" s="1" t="s">
        <v>4561</v>
      </c>
    </row>
    <row r="220" customFormat="false" ht="15" hidden="false" customHeight="true" outlineLevel="0" collapsed="false">
      <c r="A220" s="1" t="s">
        <v>149</v>
      </c>
      <c r="B220" s="1" t="s">
        <v>284</v>
      </c>
      <c r="C220" s="1" t="s">
        <v>988</v>
      </c>
      <c r="E220" s="1" t="n">
        <v>18.39</v>
      </c>
      <c r="F220" s="1" t="n">
        <v>0</v>
      </c>
      <c r="G220" s="1" t="s">
        <v>4561</v>
      </c>
    </row>
    <row r="221" customFormat="false" ht="15" hidden="false" customHeight="true" outlineLevel="0" collapsed="false">
      <c r="A221" s="1" t="s">
        <v>149</v>
      </c>
      <c r="B221" s="1" t="s">
        <v>263</v>
      </c>
      <c r="C221" s="1" t="s">
        <v>990</v>
      </c>
      <c r="E221" s="1" t="n">
        <v>18.18</v>
      </c>
      <c r="F221" s="1" t="n">
        <v>0</v>
      </c>
      <c r="G221" s="1" t="s">
        <v>4561</v>
      </c>
    </row>
    <row r="222" customFormat="false" ht="15" hidden="false" customHeight="true" outlineLevel="0" collapsed="false">
      <c r="A222" s="1" t="s">
        <v>149</v>
      </c>
      <c r="B222" s="1" t="s">
        <v>442</v>
      </c>
      <c r="C222" s="1" t="s">
        <v>994</v>
      </c>
      <c r="E222" s="1" t="n">
        <v>18.13</v>
      </c>
      <c r="F222" s="1" t="n">
        <v>0</v>
      </c>
      <c r="G222" s="1" t="s">
        <v>4561</v>
      </c>
    </row>
    <row r="223" customFormat="false" ht="15" hidden="false" customHeight="true" outlineLevel="0" collapsed="false">
      <c r="A223" s="1" t="s">
        <v>149</v>
      </c>
      <c r="B223" s="1" t="s">
        <v>548</v>
      </c>
      <c r="C223" s="1" t="s">
        <v>996</v>
      </c>
      <c r="E223" s="1" t="n">
        <v>18.07</v>
      </c>
      <c r="F223" s="1" t="n">
        <v>0</v>
      </c>
      <c r="G223" s="1" t="s">
        <v>4561</v>
      </c>
    </row>
    <row r="224" customFormat="false" ht="15" hidden="false" customHeight="true" outlineLevel="0" collapsed="false">
      <c r="A224" s="1" t="s">
        <v>149</v>
      </c>
      <c r="B224" s="1" t="s">
        <v>522</v>
      </c>
      <c r="C224" s="1" t="s">
        <v>998</v>
      </c>
      <c r="E224" s="1" t="n">
        <v>18.01</v>
      </c>
      <c r="F224" s="1" t="n">
        <v>0</v>
      </c>
      <c r="G224" s="1" t="s">
        <v>4561</v>
      </c>
    </row>
    <row r="225" customFormat="false" ht="15" hidden="false" customHeight="true" outlineLevel="0" collapsed="false">
      <c r="A225" s="1" t="s">
        <v>149</v>
      </c>
      <c r="B225" s="1" t="s">
        <v>462</v>
      </c>
      <c r="C225" s="1" t="s">
        <v>1000</v>
      </c>
      <c r="E225" s="1" t="n">
        <v>18</v>
      </c>
      <c r="F225" s="1" t="n">
        <v>0</v>
      </c>
      <c r="G225" s="1" t="s">
        <v>4561</v>
      </c>
    </row>
    <row r="226" customFormat="false" ht="15" hidden="false" customHeight="true" outlineLevel="0" collapsed="false">
      <c r="A226" s="1" t="s">
        <v>149</v>
      </c>
      <c r="B226" s="1" t="s">
        <v>493</v>
      </c>
      <c r="C226" s="1" t="s">
        <v>1000</v>
      </c>
      <c r="E226" s="1" t="n">
        <v>18</v>
      </c>
      <c r="F226" s="1" t="n">
        <v>0</v>
      </c>
      <c r="G226" s="1" t="s">
        <v>4561</v>
      </c>
    </row>
    <row r="227" customFormat="false" ht="15" hidden="false" customHeight="true" outlineLevel="0" collapsed="false">
      <c r="A227" s="1" t="s">
        <v>149</v>
      </c>
      <c r="B227" s="1" t="s">
        <v>631</v>
      </c>
      <c r="C227" s="1" t="s">
        <v>1003</v>
      </c>
      <c r="E227" s="1" t="n">
        <v>17.99</v>
      </c>
      <c r="F227" s="1" t="n">
        <v>0</v>
      </c>
      <c r="G227" s="1" t="s">
        <v>4561</v>
      </c>
    </row>
    <row r="228" customFormat="false" ht="15" hidden="false" customHeight="true" outlineLevel="0" collapsed="false">
      <c r="A228" s="1" t="s">
        <v>149</v>
      </c>
      <c r="B228" s="1" t="s">
        <v>434</v>
      </c>
      <c r="C228" s="1" t="s">
        <v>1005</v>
      </c>
      <c r="E228" s="1" t="n">
        <v>17.94</v>
      </c>
      <c r="F228" s="1" t="n">
        <v>0</v>
      </c>
      <c r="G228" s="1" t="s">
        <v>4561</v>
      </c>
    </row>
    <row r="229" customFormat="false" ht="15" hidden="false" customHeight="true" outlineLevel="0" collapsed="false">
      <c r="A229" s="1" t="s">
        <v>149</v>
      </c>
      <c r="B229" s="1" t="s">
        <v>456</v>
      </c>
      <c r="C229" s="1" t="s">
        <v>1007</v>
      </c>
      <c r="E229" s="1" t="n">
        <v>17.85</v>
      </c>
      <c r="F229" s="1" t="n">
        <v>0</v>
      </c>
      <c r="G229" s="1" t="s">
        <v>4561</v>
      </c>
    </row>
    <row r="230" customFormat="false" ht="15" hidden="false" customHeight="true" outlineLevel="0" collapsed="false">
      <c r="A230" s="1" t="s">
        <v>149</v>
      </c>
      <c r="B230" s="1" t="s">
        <v>508</v>
      </c>
      <c r="C230" s="1" t="s">
        <v>1009</v>
      </c>
      <c r="E230" s="1" t="n">
        <v>17.73</v>
      </c>
      <c r="F230" s="1" t="n">
        <v>0</v>
      </c>
      <c r="G230" s="1" t="s">
        <v>4561</v>
      </c>
    </row>
    <row r="231" customFormat="false" ht="15" hidden="false" customHeight="true" outlineLevel="0" collapsed="false">
      <c r="A231" s="1" t="s">
        <v>149</v>
      </c>
      <c r="B231" s="1" t="s">
        <v>334</v>
      </c>
      <c r="C231" s="1" t="s">
        <v>1011</v>
      </c>
      <c r="E231" s="1" t="n">
        <v>17.51</v>
      </c>
      <c r="F231" s="1" t="n">
        <v>0</v>
      </c>
      <c r="G231" s="1" t="s">
        <v>4561</v>
      </c>
    </row>
    <row r="232" customFormat="false" ht="15" hidden="false" customHeight="true" outlineLevel="0" collapsed="false">
      <c r="A232" s="1" t="s">
        <v>149</v>
      </c>
      <c r="B232" s="1" t="s">
        <v>556</v>
      </c>
      <c r="C232" s="1" t="s">
        <v>1013</v>
      </c>
      <c r="E232" s="1" t="n">
        <v>17.47</v>
      </c>
      <c r="F232" s="1" t="n">
        <v>0</v>
      </c>
      <c r="G232" s="1" t="s">
        <v>4561</v>
      </c>
    </row>
    <row r="233" customFormat="false" ht="15" hidden="false" customHeight="true" outlineLevel="0" collapsed="false">
      <c r="A233" s="1" t="s">
        <v>149</v>
      </c>
      <c r="B233" s="1" t="s">
        <v>199</v>
      </c>
      <c r="C233" s="1" t="s">
        <v>1015</v>
      </c>
      <c r="E233" s="1" t="n">
        <v>17.39</v>
      </c>
      <c r="F233" s="1" t="n">
        <v>0</v>
      </c>
      <c r="G233" s="1" t="s">
        <v>4561</v>
      </c>
    </row>
    <row r="234" customFormat="false" ht="15" hidden="false" customHeight="true" outlineLevel="0" collapsed="false">
      <c r="A234" s="1" t="s">
        <v>149</v>
      </c>
      <c r="B234" s="1" t="s">
        <v>394</v>
      </c>
      <c r="C234" s="1" t="s">
        <v>1017</v>
      </c>
      <c r="E234" s="1" t="n">
        <v>17.26</v>
      </c>
      <c r="F234" s="1" t="n">
        <v>0</v>
      </c>
      <c r="G234" s="1" t="s">
        <v>4561</v>
      </c>
    </row>
    <row r="235" customFormat="false" ht="15" hidden="false" customHeight="true" outlineLevel="0" collapsed="false">
      <c r="A235" s="1" t="s">
        <v>149</v>
      </c>
      <c r="B235" s="1" t="s">
        <v>301</v>
      </c>
      <c r="C235" s="1" t="s">
        <v>1019</v>
      </c>
      <c r="E235" s="1" t="n">
        <v>17.25</v>
      </c>
      <c r="F235" s="1" t="n">
        <v>0</v>
      </c>
      <c r="G235" s="1" t="s">
        <v>4561</v>
      </c>
    </row>
    <row r="236" customFormat="false" ht="15" hidden="false" customHeight="true" outlineLevel="0" collapsed="false">
      <c r="A236" s="1" t="s">
        <v>149</v>
      </c>
      <c r="B236" s="1" t="s">
        <v>484</v>
      </c>
      <c r="C236" s="1" t="s">
        <v>1021</v>
      </c>
      <c r="E236" s="1" t="n">
        <v>16.92</v>
      </c>
      <c r="F236" s="1" t="n">
        <v>0</v>
      </c>
      <c r="G236" s="1" t="s">
        <v>4561</v>
      </c>
    </row>
    <row r="237" customFormat="false" ht="15" hidden="false" customHeight="true" outlineLevel="0" collapsed="false">
      <c r="A237" s="1" t="s">
        <v>149</v>
      </c>
      <c r="B237" s="1" t="s">
        <v>431</v>
      </c>
      <c r="C237" s="1" t="s">
        <v>1023</v>
      </c>
      <c r="E237" s="1" t="n">
        <v>16.82</v>
      </c>
      <c r="F237" s="1" t="n">
        <v>0</v>
      </c>
      <c r="G237" s="1" t="s">
        <v>4561</v>
      </c>
    </row>
    <row r="238" customFormat="false" ht="15" hidden="false" customHeight="true" outlineLevel="0" collapsed="false">
      <c r="A238" s="1" t="s">
        <v>149</v>
      </c>
      <c r="B238" s="1" t="s">
        <v>446</v>
      </c>
      <c r="C238" s="1" t="s">
        <v>1025</v>
      </c>
      <c r="E238" s="1" t="n">
        <v>16.74</v>
      </c>
      <c r="F238" s="1" t="n">
        <v>0</v>
      </c>
      <c r="G238" s="1" t="s">
        <v>4561</v>
      </c>
    </row>
    <row r="239" customFormat="false" ht="15" hidden="false" customHeight="true" outlineLevel="0" collapsed="false">
      <c r="A239" s="1" t="s">
        <v>149</v>
      </c>
      <c r="B239" s="1" t="s">
        <v>295</v>
      </c>
      <c r="C239" s="1" t="s">
        <v>1027</v>
      </c>
      <c r="E239" s="1" t="n">
        <v>16.42</v>
      </c>
      <c r="F239" s="1" t="n">
        <v>0</v>
      </c>
      <c r="G239" s="1" t="s">
        <v>4561</v>
      </c>
    </row>
    <row r="240" customFormat="false" ht="15" hidden="false" customHeight="true" outlineLevel="0" collapsed="false">
      <c r="A240" s="1" t="s">
        <v>149</v>
      </c>
      <c r="B240" s="1" t="s">
        <v>364</v>
      </c>
      <c r="C240" s="1" t="s">
        <v>1029</v>
      </c>
      <c r="E240" s="1" t="n">
        <v>16.1</v>
      </c>
      <c r="F240" s="1" t="n">
        <v>0</v>
      </c>
      <c r="G240" s="1" t="s">
        <v>4561</v>
      </c>
    </row>
    <row r="241" customFormat="false" ht="15" hidden="false" customHeight="true" outlineLevel="0" collapsed="false">
      <c r="A241" s="1" t="s">
        <v>149</v>
      </c>
      <c r="B241" s="1" t="s">
        <v>401</v>
      </c>
      <c r="C241" s="1" t="s">
        <v>1031</v>
      </c>
      <c r="E241" s="1" t="n">
        <v>15.97</v>
      </c>
      <c r="F241" s="1" t="n">
        <v>0</v>
      </c>
      <c r="G241" s="1" t="s">
        <v>4561</v>
      </c>
    </row>
    <row r="242" customFormat="false" ht="15" hidden="false" customHeight="true" outlineLevel="0" collapsed="false">
      <c r="A242" s="1" t="s">
        <v>149</v>
      </c>
      <c r="B242" s="1" t="s">
        <v>524</v>
      </c>
      <c r="C242" s="1" t="s">
        <v>1034</v>
      </c>
      <c r="E242" s="1" t="n">
        <v>15.76</v>
      </c>
      <c r="F242" s="1" t="n">
        <v>0</v>
      </c>
      <c r="G242" s="1" t="s">
        <v>4561</v>
      </c>
    </row>
    <row r="243" customFormat="false" ht="15" hidden="false" customHeight="true" outlineLevel="0" collapsed="false">
      <c r="A243" s="1" t="s">
        <v>149</v>
      </c>
      <c r="B243" s="1" t="s">
        <v>171</v>
      </c>
      <c r="C243" s="1" t="s">
        <v>1036</v>
      </c>
      <c r="E243" s="1" t="n">
        <v>15.34</v>
      </c>
      <c r="F243" s="1" t="n">
        <v>0</v>
      </c>
      <c r="G243" s="1" t="s">
        <v>4561</v>
      </c>
    </row>
    <row r="244" customFormat="false" ht="15" hidden="false" customHeight="true" outlineLevel="0" collapsed="false">
      <c r="A244" s="1" t="s">
        <v>149</v>
      </c>
      <c r="B244" s="1" t="s">
        <v>488</v>
      </c>
      <c r="C244" s="1" t="s">
        <v>1038</v>
      </c>
      <c r="E244" s="1" t="n">
        <v>15.15</v>
      </c>
      <c r="F244" s="1" t="n">
        <v>0</v>
      </c>
      <c r="G244" s="1" t="s">
        <v>4561</v>
      </c>
    </row>
    <row r="245" customFormat="false" ht="15" hidden="false" customHeight="true" outlineLevel="0" collapsed="false">
      <c r="A245" s="1" t="s">
        <v>149</v>
      </c>
      <c r="B245" s="1" t="s">
        <v>216</v>
      </c>
      <c r="C245" s="1" t="s">
        <v>1040</v>
      </c>
      <c r="E245" s="1" t="n">
        <v>15.15</v>
      </c>
      <c r="F245" s="1" t="n">
        <v>0</v>
      </c>
      <c r="G245" s="1" t="s">
        <v>4561</v>
      </c>
    </row>
    <row r="246" customFormat="false" ht="15" hidden="false" customHeight="true" outlineLevel="0" collapsed="false">
      <c r="A246" s="1" t="s">
        <v>149</v>
      </c>
      <c r="B246" s="1" t="s">
        <v>276</v>
      </c>
      <c r="C246" s="1" t="s">
        <v>1042</v>
      </c>
      <c r="E246" s="1" t="n">
        <v>15.07</v>
      </c>
      <c r="F246" s="1" t="n">
        <v>0</v>
      </c>
      <c r="G246" s="1" t="s">
        <v>4561</v>
      </c>
    </row>
    <row r="247" customFormat="false" ht="15" hidden="false" customHeight="true" outlineLevel="0" collapsed="false">
      <c r="A247" s="1" t="s">
        <v>149</v>
      </c>
      <c r="B247" s="1" t="s">
        <v>404</v>
      </c>
      <c r="C247" s="1" t="s">
        <v>1044</v>
      </c>
      <c r="E247" s="1" t="n">
        <v>15</v>
      </c>
      <c r="F247" s="1" t="n">
        <v>0</v>
      </c>
      <c r="G247" s="1" t="s">
        <v>4561</v>
      </c>
    </row>
    <row r="248" customFormat="false" ht="15" hidden="false" customHeight="true" outlineLevel="0" collapsed="false">
      <c r="A248" s="1" t="s">
        <v>149</v>
      </c>
      <c r="B248" s="1" t="s">
        <v>234</v>
      </c>
      <c r="C248" s="1" t="s">
        <v>1047</v>
      </c>
      <c r="E248" s="1" t="n">
        <v>14.46</v>
      </c>
      <c r="F248" s="1" t="n">
        <v>0</v>
      </c>
      <c r="G248" s="1" t="s">
        <v>4561</v>
      </c>
    </row>
    <row r="249" customFormat="false" ht="15" hidden="false" customHeight="true" outlineLevel="0" collapsed="false">
      <c r="A249" s="1" t="s">
        <v>149</v>
      </c>
      <c r="B249" s="1" t="s">
        <v>256</v>
      </c>
      <c r="C249" s="1" t="s">
        <v>1049</v>
      </c>
      <c r="E249" s="1" t="n">
        <v>14.36</v>
      </c>
      <c r="F249" s="1" t="n">
        <v>0</v>
      </c>
      <c r="G249" s="1" t="s">
        <v>4561</v>
      </c>
    </row>
    <row r="250" customFormat="false" ht="15" hidden="false" customHeight="true" outlineLevel="0" collapsed="false">
      <c r="A250" s="1" t="s">
        <v>149</v>
      </c>
      <c r="B250" s="1" t="s">
        <v>607</v>
      </c>
      <c r="C250" s="1" t="s">
        <v>1051</v>
      </c>
      <c r="E250" s="1" t="n">
        <v>14.05</v>
      </c>
      <c r="F250" s="1" t="n">
        <v>0</v>
      </c>
      <c r="G250" s="1" t="s">
        <v>4561</v>
      </c>
    </row>
    <row r="251" customFormat="false" ht="15" hidden="false" customHeight="true" outlineLevel="0" collapsed="false">
      <c r="A251" s="1" t="s">
        <v>149</v>
      </c>
      <c r="B251" s="1" t="s">
        <v>324</v>
      </c>
      <c r="C251" s="1" t="s">
        <v>1053</v>
      </c>
      <c r="E251" s="1" t="n">
        <v>13.89</v>
      </c>
      <c r="F251" s="1" t="n">
        <v>0</v>
      </c>
      <c r="G251" s="1" t="s">
        <v>4561</v>
      </c>
    </row>
    <row r="252" customFormat="false" ht="15" hidden="false" customHeight="true" outlineLevel="0" collapsed="false">
      <c r="A252" s="1" t="s">
        <v>149</v>
      </c>
      <c r="B252" s="1" t="s">
        <v>502</v>
      </c>
      <c r="C252" s="1" t="s">
        <v>1056</v>
      </c>
      <c r="E252" s="1" t="n">
        <v>13.79</v>
      </c>
      <c r="F252" s="1" t="n">
        <v>0</v>
      </c>
      <c r="G252" s="1" t="s">
        <v>4561</v>
      </c>
    </row>
    <row r="253" customFormat="false" ht="15" hidden="false" customHeight="true" outlineLevel="0" collapsed="false">
      <c r="A253" s="1" t="s">
        <v>149</v>
      </c>
      <c r="B253" s="1" t="s">
        <v>638</v>
      </c>
      <c r="C253" s="1" t="s">
        <v>1058</v>
      </c>
      <c r="E253" s="1" t="n">
        <v>13.37</v>
      </c>
      <c r="F253" s="1" t="n">
        <v>0</v>
      </c>
      <c r="G253" s="1" t="s">
        <v>4561</v>
      </c>
    </row>
    <row r="254" customFormat="false" ht="15" hidden="false" customHeight="true" outlineLevel="0" collapsed="false">
      <c r="A254" s="1" t="s">
        <v>149</v>
      </c>
      <c r="B254" s="1" t="s">
        <v>659</v>
      </c>
      <c r="C254" s="1" t="s">
        <v>1060</v>
      </c>
      <c r="E254" s="1" t="n">
        <v>13.33</v>
      </c>
      <c r="F254" s="1" t="n">
        <v>0</v>
      </c>
      <c r="G254" s="1" t="s">
        <v>4561</v>
      </c>
    </row>
    <row r="255" customFormat="false" ht="15" hidden="false" customHeight="true" outlineLevel="0" collapsed="false">
      <c r="A255" s="1" t="s">
        <v>149</v>
      </c>
      <c r="B255" s="1" t="s">
        <v>359</v>
      </c>
      <c r="C255" s="1" t="s">
        <v>1062</v>
      </c>
      <c r="E255" s="1" t="n">
        <v>13.33</v>
      </c>
      <c r="F255" s="1" t="n">
        <v>0</v>
      </c>
      <c r="G255" s="1" t="s">
        <v>4561</v>
      </c>
    </row>
    <row r="256" customFormat="false" ht="15" hidden="false" customHeight="true" outlineLevel="0" collapsed="false">
      <c r="A256" s="1" t="s">
        <v>149</v>
      </c>
      <c r="B256" s="1" t="s">
        <v>306</v>
      </c>
      <c r="C256" s="1" t="s">
        <v>1064</v>
      </c>
      <c r="E256" s="1" t="n">
        <v>13.29</v>
      </c>
      <c r="F256" s="1" t="n">
        <v>0</v>
      </c>
      <c r="G256" s="1" t="s">
        <v>4561</v>
      </c>
    </row>
    <row r="257" customFormat="false" ht="15" hidden="false" customHeight="true" outlineLevel="0" collapsed="false">
      <c r="A257" s="1" t="s">
        <v>149</v>
      </c>
      <c r="B257" s="1" t="s">
        <v>604</v>
      </c>
      <c r="C257" s="1" t="s">
        <v>1066</v>
      </c>
      <c r="E257" s="1" t="n">
        <v>13.04</v>
      </c>
      <c r="F257" s="1" t="n">
        <v>0</v>
      </c>
      <c r="G257" s="1" t="s">
        <v>4561</v>
      </c>
    </row>
    <row r="258" customFormat="false" ht="15" hidden="false" customHeight="true" outlineLevel="0" collapsed="false">
      <c r="A258" s="1" t="s">
        <v>149</v>
      </c>
      <c r="B258" s="1" t="s">
        <v>612</v>
      </c>
      <c r="C258" s="1" t="s">
        <v>1068</v>
      </c>
      <c r="E258" s="1" t="n">
        <v>12.72</v>
      </c>
      <c r="F258" s="1" t="n">
        <v>0</v>
      </c>
      <c r="G258" s="1" t="s">
        <v>4561</v>
      </c>
    </row>
    <row r="259" customFormat="false" ht="15" hidden="false" customHeight="true" outlineLevel="0" collapsed="false">
      <c r="A259" s="1" t="s">
        <v>149</v>
      </c>
      <c r="B259" s="1" t="s">
        <v>308</v>
      </c>
      <c r="C259" s="1" t="s">
        <v>1070</v>
      </c>
      <c r="E259" s="1" t="n">
        <v>11.98</v>
      </c>
      <c r="F259" s="1" t="n">
        <v>0</v>
      </c>
      <c r="G259" s="1" t="s">
        <v>4561</v>
      </c>
    </row>
    <row r="260" customFormat="false" ht="15" hidden="false" customHeight="true" outlineLevel="0" collapsed="false">
      <c r="A260" s="1" t="s">
        <v>149</v>
      </c>
      <c r="B260" s="1" t="s">
        <v>569</v>
      </c>
      <c r="C260" s="1" t="s">
        <v>1072</v>
      </c>
      <c r="E260" s="1" t="n">
        <v>9.86</v>
      </c>
      <c r="F260" s="1" t="n">
        <v>0</v>
      </c>
      <c r="G260" s="1" t="s">
        <v>4561</v>
      </c>
    </row>
    <row r="261" customFormat="false" ht="15" hidden="false" customHeight="true" outlineLevel="0" collapsed="false">
      <c r="A261" s="1" t="s">
        <v>149</v>
      </c>
      <c r="B261" s="1" t="s">
        <v>202</v>
      </c>
      <c r="C261" s="1" t="s">
        <v>1074</v>
      </c>
      <c r="E261" s="1" t="n">
        <v>9.62</v>
      </c>
      <c r="F261" s="1" t="n">
        <v>0</v>
      </c>
      <c r="G261" s="1" t="s">
        <v>4561</v>
      </c>
    </row>
    <row r="262" customFormat="false" ht="15" hidden="false" customHeight="true" outlineLevel="0" collapsed="false">
      <c r="A262" s="1" t="s">
        <v>149</v>
      </c>
      <c r="B262" s="1" t="s">
        <v>205</v>
      </c>
      <c r="C262" s="1" t="s">
        <v>1076</v>
      </c>
      <c r="E262" s="1" t="n">
        <v>8.65</v>
      </c>
      <c r="F262" s="1" t="n">
        <v>0</v>
      </c>
      <c r="G262" s="1" t="s">
        <v>4561</v>
      </c>
    </row>
    <row r="263" customFormat="false" ht="15" hidden="false" customHeight="true" outlineLevel="0" collapsed="false">
      <c r="A263" s="1" t="s">
        <v>149</v>
      </c>
      <c r="B263" s="1" t="s">
        <v>384</v>
      </c>
      <c r="C263" s="1" t="s">
        <v>1078</v>
      </c>
      <c r="E263" s="1" t="n">
        <v>6.1</v>
      </c>
      <c r="F263" s="1" t="n">
        <v>0</v>
      </c>
      <c r="G263" s="1" t="s">
        <v>4561</v>
      </c>
    </row>
    <row r="264" customFormat="false" ht="15" hidden="false" customHeight="true" outlineLevel="0" collapsed="false">
      <c r="A264" s="1" t="s">
        <v>149</v>
      </c>
      <c r="B264" s="1" t="s">
        <v>398</v>
      </c>
      <c r="C264" s="1" t="s">
        <v>1082</v>
      </c>
      <c r="E264" s="1" t="n">
        <v>1.54</v>
      </c>
      <c r="F264" s="1" t="n">
        <v>0</v>
      </c>
      <c r="G264" s="1" t="s">
        <v>4561</v>
      </c>
    </row>
    <row r="265" customFormat="false" ht="15" hidden="false" customHeight="true" outlineLevel="0" collapsed="false">
      <c r="A265" s="1" t="s">
        <v>149</v>
      </c>
      <c r="B265" s="1" t="s">
        <v>589</v>
      </c>
      <c r="C265" s="1" t="s">
        <v>1086</v>
      </c>
      <c r="E265" s="1" t="n">
        <v>1.49</v>
      </c>
      <c r="F265" s="1" t="n">
        <v>0</v>
      </c>
      <c r="G265" s="1" t="s">
        <v>4561</v>
      </c>
    </row>
    <row r="266" customFormat="false" ht="15" hidden="false" customHeight="true" outlineLevel="0" collapsed="false">
      <c r="A266" s="1" t="s">
        <v>149</v>
      </c>
      <c r="B266" s="1" t="s">
        <v>196</v>
      </c>
      <c r="C266" s="1" t="s">
        <v>1090</v>
      </c>
      <c r="E266" s="1" t="n">
        <v>0.81</v>
      </c>
      <c r="F266" s="1" t="n">
        <v>0</v>
      </c>
      <c r="G266" s="1" t="s">
        <v>4561</v>
      </c>
    </row>
    <row r="267" customFormat="false" ht="15" hidden="false" customHeight="true" outlineLevel="0" collapsed="false">
      <c r="A267" s="1" t="s">
        <v>149</v>
      </c>
      <c r="B267" s="1" t="s">
        <v>241</v>
      </c>
      <c r="C267" s="1" t="s">
        <v>4562</v>
      </c>
      <c r="D267" s="1" t="s">
        <v>1076</v>
      </c>
      <c r="E267" s="1" t="n">
        <v>5.33</v>
      </c>
      <c r="F267" s="1" t="n">
        <v>1</v>
      </c>
      <c r="G267" s="1" t="s">
        <v>4561</v>
      </c>
    </row>
    <row r="268" customFormat="false" ht="15" hidden="false" customHeight="true" outlineLevel="0" collapsed="false">
      <c r="A268" s="1" t="s">
        <v>149</v>
      </c>
      <c r="B268" s="1" t="s">
        <v>510</v>
      </c>
      <c r="C268" s="1" t="s">
        <v>4563</v>
      </c>
      <c r="D268" s="1" t="s">
        <v>1097</v>
      </c>
      <c r="E268" s="1" t="n">
        <v>5.75</v>
      </c>
      <c r="F268" s="1" t="n">
        <v>1</v>
      </c>
      <c r="G268" s="1" t="s">
        <v>4561</v>
      </c>
    </row>
    <row r="269" customFormat="false" ht="15" hidden="false" customHeight="true" outlineLevel="0" collapsed="false">
      <c r="A269" s="1" t="s">
        <v>149</v>
      </c>
      <c r="B269" s="1" t="s">
        <v>298</v>
      </c>
      <c r="C269" s="1" t="s">
        <v>4564</v>
      </c>
      <c r="D269" s="1" t="s">
        <v>1100</v>
      </c>
      <c r="E269" s="1" t="n">
        <v>5.89</v>
      </c>
      <c r="F269" s="1" t="n">
        <v>1</v>
      </c>
      <c r="G269" s="1" t="s">
        <v>4561</v>
      </c>
    </row>
    <row r="270" customFormat="false" ht="15" hidden="false" customHeight="true" outlineLevel="0" collapsed="false">
      <c r="A270" s="1" t="s">
        <v>149</v>
      </c>
      <c r="B270" s="1" t="s">
        <v>575</v>
      </c>
      <c r="C270" s="1" t="s">
        <v>4565</v>
      </c>
      <c r="E270" s="1" t="n">
        <v>12.16</v>
      </c>
      <c r="F270" s="1" t="n">
        <v>0</v>
      </c>
      <c r="G270" s="1" t="s">
        <v>4561</v>
      </c>
    </row>
    <row r="271" customFormat="false" ht="15" hidden="false" customHeight="true" outlineLevel="0" collapsed="false">
      <c r="A271" s="1" t="s">
        <v>149</v>
      </c>
      <c r="B271" s="1" t="s">
        <v>429</v>
      </c>
      <c r="C271" s="1" t="s">
        <v>4566</v>
      </c>
      <c r="D271" s="1" t="s">
        <v>1107</v>
      </c>
      <c r="E271" s="1" t="n">
        <v>1.03</v>
      </c>
      <c r="F271" s="1" t="n">
        <v>1</v>
      </c>
      <c r="G271" s="1" t="s">
        <v>4561</v>
      </c>
    </row>
    <row r="272" customFormat="false" ht="15" hidden="false" customHeight="true" outlineLevel="0" collapsed="false">
      <c r="A272" s="1" t="s">
        <v>149</v>
      </c>
      <c r="B272" s="1" t="s">
        <v>610</v>
      </c>
      <c r="C272" s="1" t="s">
        <v>4567</v>
      </c>
      <c r="D272" s="1" t="s">
        <v>4568</v>
      </c>
      <c r="E272" s="1" t="n">
        <v>5.14</v>
      </c>
      <c r="F272" s="1" t="n">
        <v>1</v>
      </c>
      <c r="G272" s="1" t="s">
        <v>4561</v>
      </c>
    </row>
    <row r="273" customFormat="false" ht="15" hidden="false" customHeight="true" outlineLevel="0" collapsed="false">
      <c r="A273" s="1" t="s">
        <v>149</v>
      </c>
      <c r="B273" s="1" t="s">
        <v>254</v>
      </c>
      <c r="C273" s="1" t="s">
        <v>4569</v>
      </c>
      <c r="D273" s="1" t="s">
        <v>1114</v>
      </c>
      <c r="E273" s="1" t="n">
        <v>8.01</v>
      </c>
      <c r="F273" s="1" t="n">
        <v>1</v>
      </c>
      <c r="G273" s="1" t="s">
        <v>4561</v>
      </c>
    </row>
    <row r="274" customFormat="false" ht="15" hidden="false" customHeight="true" outlineLevel="0" collapsed="false">
      <c r="A274" s="1" t="s">
        <v>149</v>
      </c>
      <c r="B274" s="1" t="s">
        <v>476</v>
      </c>
      <c r="C274" s="1" t="s">
        <v>2219</v>
      </c>
      <c r="D274" s="1" t="s">
        <v>1118</v>
      </c>
      <c r="E274" s="1" t="n">
        <v>11.56</v>
      </c>
      <c r="F274" s="1" t="n">
        <v>1</v>
      </c>
      <c r="G274" s="1" t="s">
        <v>4561</v>
      </c>
    </row>
    <row r="275" customFormat="false" ht="15" hidden="false" customHeight="true" outlineLevel="0" collapsed="false">
      <c r="A275" s="1" t="s">
        <v>149</v>
      </c>
      <c r="B275" s="1" t="s">
        <v>239</v>
      </c>
      <c r="C275" s="1" t="s">
        <v>2219</v>
      </c>
      <c r="D275" s="1" t="s">
        <v>4570</v>
      </c>
      <c r="E275" s="1" t="n">
        <v>14.73</v>
      </c>
      <c r="F275" s="1" t="n">
        <v>1</v>
      </c>
      <c r="G275" s="1" t="s">
        <v>4561</v>
      </c>
    </row>
    <row r="276" customFormat="false" ht="15" hidden="false" customHeight="true" outlineLevel="0" collapsed="false">
      <c r="A276" s="1" t="s">
        <v>149</v>
      </c>
      <c r="B276" s="1" t="s">
        <v>353</v>
      </c>
      <c r="C276" s="1" t="s">
        <v>4571</v>
      </c>
      <c r="D276" s="1" t="s">
        <v>4570</v>
      </c>
      <c r="E276" s="1" t="n">
        <v>11.43</v>
      </c>
      <c r="F276" s="1" t="n">
        <v>1</v>
      </c>
      <c r="G276" s="1" t="s">
        <v>4561</v>
      </c>
    </row>
    <row r="277" customFormat="false" ht="15" hidden="false" customHeight="true" outlineLevel="0" collapsed="false">
      <c r="A277" s="1" t="s">
        <v>149</v>
      </c>
      <c r="B277" s="1" t="s">
        <v>331</v>
      </c>
      <c r="C277" s="1" t="s">
        <v>4572</v>
      </c>
      <c r="D277" s="1" t="s">
        <v>4570</v>
      </c>
      <c r="E277" s="1" t="n">
        <v>11.33</v>
      </c>
      <c r="F277" s="1" t="n">
        <v>1</v>
      </c>
      <c r="G277" s="1" t="s">
        <v>4561</v>
      </c>
    </row>
    <row r="278" customFormat="false" ht="15" hidden="false" customHeight="true" outlineLevel="0" collapsed="false">
      <c r="A278" s="1" t="s">
        <v>149</v>
      </c>
      <c r="B278" s="1" t="s">
        <v>420</v>
      </c>
      <c r="C278" s="1" t="s">
        <v>2263</v>
      </c>
      <c r="D278" s="1" t="s">
        <v>4570</v>
      </c>
      <c r="E278" s="1" t="n">
        <v>9.31</v>
      </c>
      <c r="F278" s="1" t="n">
        <v>1</v>
      </c>
      <c r="G278" s="1" t="s">
        <v>4561</v>
      </c>
    </row>
    <row r="279" customFormat="false" ht="15" hidden="false" customHeight="true" outlineLevel="0" collapsed="false">
      <c r="A279" s="1" t="s">
        <v>149</v>
      </c>
      <c r="B279" s="1" t="s">
        <v>178</v>
      </c>
      <c r="C279" s="1" t="s">
        <v>4573</v>
      </c>
      <c r="D279" s="1" t="s">
        <v>4570</v>
      </c>
      <c r="E279" s="1" t="n">
        <v>7.66</v>
      </c>
      <c r="F279" s="1" t="n">
        <v>1</v>
      </c>
      <c r="G279" s="1" t="s">
        <v>4561</v>
      </c>
    </row>
    <row r="280" customFormat="false" ht="15" hidden="false" customHeight="true" outlineLevel="0" collapsed="false">
      <c r="A280" s="1" t="s">
        <v>149</v>
      </c>
      <c r="B280" s="1" t="s">
        <v>342</v>
      </c>
      <c r="C280" s="1" t="s">
        <v>4574</v>
      </c>
      <c r="D280" s="1" t="s">
        <v>4575</v>
      </c>
      <c r="E280" s="1" t="n">
        <v>7.81</v>
      </c>
      <c r="F280" s="1" t="n">
        <v>1</v>
      </c>
      <c r="G280" s="1" t="s">
        <v>4561</v>
      </c>
    </row>
    <row r="281" customFormat="false" ht="15" hidden="false" customHeight="true" outlineLevel="0" collapsed="false">
      <c r="A281" s="1" t="s">
        <v>149</v>
      </c>
      <c r="B281" s="1" t="s">
        <v>348</v>
      </c>
      <c r="C281" s="1" t="s">
        <v>2263</v>
      </c>
      <c r="D281" s="1" t="s">
        <v>1144</v>
      </c>
      <c r="E281" s="1" t="n">
        <v>5.1</v>
      </c>
      <c r="F281" s="1" t="n">
        <v>1</v>
      </c>
      <c r="G281" s="1" t="s">
        <v>4561</v>
      </c>
    </row>
    <row r="282" customFormat="false" ht="15" hidden="false" customHeight="true" outlineLevel="0" collapsed="false">
      <c r="A282" s="1" t="s">
        <v>149</v>
      </c>
      <c r="B282" s="1" t="s">
        <v>266</v>
      </c>
      <c r="C282" s="1" t="s">
        <v>4576</v>
      </c>
      <c r="D282" s="1" t="s">
        <v>1156</v>
      </c>
      <c r="E282" s="1" t="n">
        <v>9.47</v>
      </c>
      <c r="F282" s="1" t="n">
        <v>1</v>
      </c>
      <c r="G282" s="1" t="s">
        <v>4561</v>
      </c>
    </row>
    <row r="283" customFormat="false" ht="15" hidden="false" customHeight="true" outlineLevel="0" collapsed="false">
      <c r="A283" s="1" t="s">
        <v>149</v>
      </c>
      <c r="B283" s="1" t="s">
        <v>566</v>
      </c>
      <c r="C283" s="1" t="s">
        <v>2224</v>
      </c>
      <c r="D283" s="1" t="s">
        <v>1160</v>
      </c>
      <c r="E283" s="1" t="n">
        <v>11.72</v>
      </c>
      <c r="F283" s="1" t="n">
        <v>1</v>
      </c>
      <c r="G283" s="1" t="s">
        <v>4561</v>
      </c>
    </row>
    <row r="284" customFormat="false" ht="15" hidden="false" customHeight="true" outlineLevel="0" collapsed="false">
      <c r="A284" s="1" t="s">
        <v>149</v>
      </c>
      <c r="B284" s="1" t="s">
        <v>591</v>
      </c>
      <c r="C284" s="1" t="s">
        <v>4577</v>
      </c>
      <c r="D284" s="1" t="s">
        <v>1168</v>
      </c>
      <c r="E284" s="1" t="n">
        <v>1.3</v>
      </c>
      <c r="F284" s="1" t="n">
        <v>1</v>
      </c>
      <c r="G284" s="1" t="s">
        <v>4561</v>
      </c>
    </row>
    <row r="285" customFormat="false" ht="15" hidden="false" customHeight="true" outlineLevel="0" collapsed="false">
      <c r="A285" s="1" t="s">
        <v>149</v>
      </c>
      <c r="B285" s="1" t="s">
        <v>554</v>
      </c>
      <c r="C285" s="1" t="s">
        <v>4578</v>
      </c>
      <c r="D285" s="1" t="s">
        <v>4579</v>
      </c>
      <c r="E285" s="1" t="n">
        <v>0.84</v>
      </c>
      <c r="F285" s="1" t="n">
        <v>1</v>
      </c>
      <c r="G285" s="1" t="s">
        <v>4561</v>
      </c>
    </row>
    <row r="286" customFormat="false" ht="15" hidden="false" customHeight="true" outlineLevel="0" collapsed="false">
      <c r="A286" s="1" t="s">
        <v>149</v>
      </c>
      <c r="B286" s="1" t="s">
        <v>650</v>
      </c>
      <c r="C286" s="1" t="s">
        <v>4580</v>
      </c>
      <c r="E286" s="1" t="n">
        <v>16.45</v>
      </c>
      <c r="F286" s="1" t="n">
        <v>0</v>
      </c>
      <c r="G286" s="1" t="s">
        <v>4561</v>
      </c>
    </row>
    <row r="287" customFormat="false" ht="15" hidden="false" customHeight="true" outlineLevel="0" collapsed="false">
      <c r="A287" s="1" t="s">
        <v>4581</v>
      </c>
      <c r="B287" s="1" t="s">
        <v>4582</v>
      </c>
      <c r="C287" s="1" t="s">
        <v>1396</v>
      </c>
      <c r="E287" s="1" t="n">
        <v>18.12</v>
      </c>
      <c r="F287" s="1" t="n">
        <v>0</v>
      </c>
      <c r="G287" s="1" t="s">
        <v>4583</v>
      </c>
    </row>
    <row r="288" customFormat="false" ht="15" hidden="false" customHeight="true" outlineLevel="0" collapsed="false">
      <c r="A288" s="1" t="s">
        <v>4581</v>
      </c>
      <c r="B288" s="1" t="s">
        <v>4584</v>
      </c>
      <c r="C288" s="1" t="s">
        <v>1396</v>
      </c>
      <c r="E288" s="1" t="n">
        <v>18.12</v>
      </c>
      <c r="F288" s="1" t="n">
        <v>0</v>
      </c>
      <c r="G288" s="1" t="s">
        <v>4583</v>
      </c>
    </row>
    <row r="289" customFormat="false" ht="15" hidden="false" customHeight="true" outlineLevel="0" collapsed="false">
      <c r="A289" s="1" t="s">
        <v>4581</v>
      </c>
      <c r="B289" s="1" t="s">
        <v>4585</v>
      </c>
      <c r="C289" s="1" t="s">
        <v>1400</v>
      </c>
      <c r="E289" s="1" t="n">
        <v>18.09</v>
      </c>
      <c r="F289" s="1" t="n">
        <v>0</v>
      </c>
      <c r="G289" s="1" t="s">
        <v>4583</v>
      </c>
    </row>
    <row r="290" customFormat="false" ht="15" hidden="false" customHeight="true" outlineLevel="0" collapsed="false">
      <c r="A290" s="1" t="s">
        <v>4581</v>
      </c>
      <c r="B290" s="1" t="s">
        <v>4586</v>
      </c>
      <c r="C290" s="1" t="s">
        <v>1400</v>
      </c>
      <c r="E290" s="1" t="n">
        <v>18.09</v>
      </c>
      <c r="F290" s="1" t="n">
        <v>0</v>
      </c>
      <c r="G290" s="1" t="s">
        <v>4583</v>
      </c>
    </row>
    <row r="291" customFormat="false" ht="15" hidden="false" customHeight="true" outlineLevel="0" collapsed="false">
      <c r="A291" s="1" t="s">
        <v>4581</v>
      </c>
      <c r="B291" s="1" t="s">
        <v>4587</v>
      </c>
      <c r="C291" s="1" t="s">
        <v>1403</v>
      </c>
      <c r="E291" s="1" t="n">
        <v>17.08</v>
      </c>
      <c r="F291" s="1" t="n">
        <v>0</v>
      </c>
      <c r="G291" s="1" t="s">
        <v>4583</v>
      </c>
    </row>
    <row r="292" customFormat="false" ht="15" hidden="false" customHeight="true" outlineLevel="0" collapsed="false">
      <c r="A292" s="1" t="s">
        <v>4581</v>
      </c>
      <c r="B292" s="1" t="s">
        <v>4588</v>
      </c>
      <c r="C292" s="1" t="s">
        <v>1403</v>
      </c>
      <c r="E292" s="1" t="n">
        <v>17.08</v>
      </c>
      <c r="F292" s="1" t="n">
        <v>0</v>
      </c>
      <c r="G292" s="1" t="s">
        <v>4583</v>
      </c>
    </row>
    <row r="293" customFormat="false" ht="15" hidden="false" customHeight="true" outlineLevel="0" collapsed="false">
      <c r="A293" s="1" t="s">
        <v>4581</v>
      </c>
      <c r="B293" s="1" t="s">
        <v>4589</v>
      </c>
      <c r="C293" s="1" t="s">
        <v>4590</v>
      </c>
      <c r="D293" s="1" t="s">
        <v>1409</v>
      </c>
      <c r="E293" s="1" t="n">
        <v>16.6</v>
      </c>
      <c r="F293" s="1" t="n">
        <v>1</v>
      </c>
      <c r="G293" s="1" t="s">
        <v>4583</v>
      </c>
    </row>
    <row r="294" customFormat="false" ht="15" hidden="false" customHeight="true" outlineLevel="0" collapsed="false">
      <c r="A294" s="1" t="s">
        <v>4581</v>
      </c>
      <c r="B294" s="1" t="s">
        <v>4591</v>
      </c>
      <c r="C294" s="1" t="s">
        <v>4590</v>
      </c>
      <c r="D294" s="1" t="s">
        <v>1409</v>
      </c>
      <c r="E294" s="1" t="n">
        <v>16.6</v>
      </c>
      <c r="F294" s="1" t="n">
        <v>1</v>
      </c>
      <c r="G294" s="1" t="s">
        <v>4583</v>
      </c>
    </row>
    <row r="295" customFormat="false" ht="15" hidden="false" customHeight="true" outlineLevel="0" collapsed="false">
      <c r="A295" s="1" t="s">
        <v>4581</v>
      </c>
      <c r="B295" s="1" t="s">
        <v>4592</v>
      </c>
      <c r="C295" s="1" t="s">
        <v>1406</v>
      </c>
      <c r="E295" s="1" t="n">
        <v>8.37</v>
      </c>
      <c r="F295" s="1" t="n">
        <v>0</v>
      </c>
      <c r="G295" s="1" t="s">
        <v>4583</v>
      </c>
    </row>
    <row r="296" customFormat="false" ht="15" hidden="false" customHeight="true" outlineLevel="0" collapsed="false">
      <c r="A296" s="1" t="s">
        <v>4581</v>
      </c>
      <c r="B296" s="1" t="s">
        <v>4593</v>
      </c>
      <c r="C296" s="1" t="s">
        <v>1406</v>
      </c>
      <c r="E296" s="1" t="n">
        <v>8.37</v>
      </c>
      <c r="F296" s="1" t="n">
        <v>0</v>
      </c>
      <c r="G296" s="1" t="s">
        <v>4583</v>
      </c>
    </row>
    <row r="297" customFormat="false" ht="15" hidden="false" customHeight="true" outlineLevel="0" collapsed="false">
      <c r="A297" s="1" t="s">
        <v>4581</v>
      </c>
      <c r="B297" s="1" t="s">
        <v>4594</v>
      </c>
      <c r="C297" s="1" t="s">
        <v>4595</v>
      </c>
      <c r="D297" s="1" t="s">
        <v>910</v>
      </c>
      <c r="E297" s="1" t="n">
        <v>2.53</v>
      </c>
      <c r="F297" s="1" t="n">
        <v>1</v>
      </c>
      <c r="G297" s="1" t="s">
        <v>4583</v>
      </c>
    </row>
    <row r="298" customFormat="false" ht="15" hidden="false" customHeight="true" outlineLevel="0" collapsed="false">
      <c r="A298" s="1" t="s">
        <v>4581</v>
      </c>
      <c r="B298" s="1" t="s">
        <v>4596</v>
      </c>
      <c r="C298" s="1" t="s">
        <v>4595</v>
      </c>
      <c r="D298" s="1" t="s">
        <v>910</v>
      </c>
      <c r="E298" s="1" t="n">
        <v>2.53</v>
      </c>
      <c r="F298" s="1" t="n">
        <v>1</v>
      </c>
      <c r="G298" s="1" t="s">
        <v>4583</v>
      </c>
    </row>
    <row r="299" customFormat="false" ht="15" hidden="false" customHeight="true" outlineLevel="0" collapsed="false">
      <c r="A299" s="1" t="s">
        <v>4581</v>
      </c>
      <c r="B299" s="1" t="s">
        <v>4597</v>
      </c>
      <c r="C299" s="1" t="s">
        <v>2242</v>
      </c>
      <c r="D299" s="1" t="s">
        <v>1414</v>
      </c>
      <c r="E299" s="1" t="n">
        <v>1.99</v>
      </c>
      <c r="F299" s="1" t="n">
        <v>1</v>
      </c>
      <c r="G299" s="1" t="s">
        <v>4583</v>
      </c>
    </row>
    <row r="300" customFormat="false" ht="15" hidden="false" customHeight="true" outlineLevel="0" collapsed="false">
      <c r="A300" s="1" t="s">
        <v>4598</v>
      </c>
      <c r="B300" s="1" t="s">
        <v>213</v>
      </c>
      <c r="C300" s="1" t="s">
        <v>741</v>
      </c>
      <c r="E300" s="1" t="n">
        <v>15.09</v>
      </c>
      <c r="F300" s="1" t="n">
        <v>0</v>
      </c>
      <c r="G300" s="1" t="s">
        <v>4599</v>
      </c>
    </row>
    <row r="301" customFormat="false" ht="15" hidden="false" customHeight="true" outlineLevel="0" collapsed="false">
      <c r="A301" s="1" t="s">
        <v>4598</v>
      </c>
      <c r="B301" s="1" t="s">
        <v>350</v>
      </c>
      <c r="C301" s="1" t="s">
        <v>759</v>
      </c>
      <c r="E301" s="1" t="n">
        <v>13.51</v>
      </c>
      <c r="F301" s="1" t="n">
        <v>0</v>
      </c>
      <c r="G301" s="1" t="s">
        <v>4599</v>
      </c>
    </row>
    <row r="302" customFormat="false" ht="15" hidden="false" customHeight="true" outlineLevel="0" collapsed="false">
      <c r="A302" s="1" t="s">
        <v>4598</v>
      </c>
      <c r="B302" s="1" t="s">
        <v>362</v>
      </c>
      <c r="C302" s="1" t="s">
        <v>4600</v>
      </c>
      <c r="E302" s="1" t="n">
        <v>13.07</v>
      </c>
      <c r="F302" s="1" t="n">
        <v>0</v>
      </c>
      <c r="G302" s="1" t="s">
        <v>4599</v>
      </c>
    </row>
    <row r="303" customFormat="false" ht="15" hidden="false" customHeight="true" outlineLevel="0" collapsed="false">
      <c r="A303" s="1" t="s">
        <v>4598</v>
      </c>
      <c r="B303" s="1" t="s">
        <v>513</v>
      </c>
      <c r="C303" s="1" t="s">
        <v>807</v>
      </c>
      <c r="E303" s="1" t="n">
        <v>15.7</v>
      </c>
      <c r="F303" s="1" t="n">
        <v>0</v>
      </c>
      <c r="G303" s="1" t="s">
        <v>4599</v>
      </c>
    </row>
    <row r="304" customFormat="false" ht="15" hidden="false" customHeight="true" outlineLevel="0" collapsed="false">
      <c r="A304" s="1" t="s">
        <v>4598</v>
      </c>
      <c r="B304" s="1" t="s">
        <v>545</v>
      </c>
      <c r="C304" s="1" t="s">
        <v>858</v>
      </c>
      <c r="E304" s="1" t="n">
        <v>15.12</v>
      </c>
      <c r="F304" s="1" t="n">
        <v>0</v>
      </c>
      <c r="G304" s="1" t="s">
        <v>4599</v>
      </c>
    </row>
    <row r="305" customFormat="false" ht="15" hidden="false" customHeight="true" outlineLevel="0" collapsed="false">
      <c r="A305" s="1" t="s">
        <v>4598</v>
      </c>
      <c r="B305" s="1" t="s">
        <v>318</v>
      </c>
      <c r="C305" s="1" t="s">
        <v>879</v>
      </c>
      <c r="E305" s="1" t="n">
        <v>35.28</v>
      </c>
      <c r="F305" s="1" t="n">
        <v>0</v>
      </c>
      <c r="G305" s="1" t="s">
        <v>4599</v>
      </c>
    </row>
    <row r="306" customFormat="false" ht="15" hidden="false" customHeight="true" outlineLevel="0" collapsed="false">
      <c r="A306" s="1" t="s">
        <v>4598</v>
      </c>
      <c r="B306" s="1" t="s">
        <v>159</v>
      </c>
      <c r="C306" s="1" t="s">
        <v>1485</v>
      </c>
      <c r="E306" s="1" t="n">
        <v>37.9</v>
      </c>
      <c r="F306" s="1" t="n">
        <v>0</v>
      </c>
      <c r="G306" s="1" t="s">
        <v>4599</v>
      </c>
    </row>
    <row r="307" customFormat="false" ht="15" hidden="false" customHeight="true" outlineLevel="0" collapsed="false">
      <c r="A307" s="1" t="s">
        <v>4598</v>
      </c>
      <c r="B307" s="1" t="s">
        <v>163</v>
      </c>
      <c r="C307" s="1" t="s">
        <v>1488</v>
      </c>
      <c r="E307" s="1" t="n">
        <v>37.89</v>
      </c>
      <c r="F307" s="1" t="n">
        <v>0</v>
      </c>
      <c r="G307" s="1" t="s">
        <v>4599</v>
      </c>
    </row>
    <row r="308" customFormat="false" ht="15" hidden="false" customHeight="true" outlineLevel="0" collapsed="false">
      <c r="A308" s="1" t="s">
        <v>4598</v>
      </c>
      <c r="B308" s="1" t="s">
        <v>167</v>
      </c>
      <c r="C308" s="1" t="s">
        <v>1490</v>
      </c>
      <c r="E308" s="1" t="n">
        <v>37.9</v>
      </c>
      <c r="F308" s="1" t="n">
        <v>0</v>
      </c>
      <c r="G308" s="1" t="s">
        <v>4599</v>
      </c>
    </row>
    <row r="309" customFormat="false" ht="15" hidden="false" customHeight="true" outlineLevel="0" collapsed="false">
      <c r="A309" s="1" t="s">
        <v>4598</v>
      </c>
      <c r="B309" s="1" t="s">
        <v>171</v>
      </c>
      <c r="C309" s="1" t="s">
        <v>1492</v>
      </c>
      <c r="E309" s="1" t="n">
        <v>1.05</v>
      </c>
      <c r="F309" s="1" t="n">
        <v>0</v>
      </c>
      <c r="G309" s="1" t="s">
        <v>4599</v>
      </c>
    </row>
    <row r="310" customFormat="false" ht="15" hidden="false" customHeight="true" outlineLevel="0" collapsed="false">
      <c r="A310" s="1" t="s">
        <v>4598</v>
      </c>
      <c r="B310" s="1" t="s">
        <v>175</v>
      </c>
      <c r="C310" s="1" t="s">
        <v>1496</v>
      </c>
      <c r="E310" s="1" t="n">
        <v>37.84</v>
      </c>
      <c r="F310" s="1" t="n">
        <v>0</v>
      </c>
      <c r="G310" s="1" t="s">
        <v>4599</v>
      </c>
    </row>
    <row r="311" customFormat="false" ht="15" hidden="false" customHeight="true" outlineLevel="0" collapsed="false">
      <c r="A311" s="1" t="s">
        <v>4598</v>
      </c>
      <c r="B311" s="1" t="s">
        <v>178</v>
      </c>
      <c r="C311" s="1" t="s">
        <v>1498</v>
      </c>
      <c r="E311" s="1" t="n">
        <v>15.05</v>
      </c>
      <c r="F311" s="1" t="n">
        <v>0</v>
      </c>
      <c r="G311" s="1" t="s">
        <v>4599</v>
      </c>
    </row>
    <row r="312" customFormat="false" ht="15" hidden="false" customHeight="true" outlineLevel="0" collapsed="false">
      <c r="A312" s="1" t="s">
        <v>4598</v>
      </c>
      <c r="B312" s="1" t="s">
        <v>182</v>
      </c>
      <c r="C312" s="1" t="s">
        <v>1500</v>
      </c>
      <c r="E312" s="1" t="n">
        <v>15.84</v>
      </c>
      <c r="F312" s="1" t="n">
        <v>0</v>
      </c>
      <c r="G312" s="1" t="s">
        <v>4599</v>
      </c>
    </row>
    <row r="313" customFormat="false" ht="15" hidden="false" customHeight="true" outlineLevel="0" collapsed="false">
      <c r="A313" s="1" t="s">
        <v>4598</v>
      </c>
      <c r="B313" s="1" t="s">
        <v>185</v>
      </c>
      <c r="C313" s="1" t="s">
        <v>1502</v>
      </c>
      <c r="E313" s="1" t="n">
        <v>2.3</v>
      </c>
      <c r="F313" s="1" t="n">
        <v>0</v>
      </c>
      <c r="G313" s="1" t="s">
        <v>4599</v>
      </c>
    </row>
    <row r="314" customFormat="false" ht="15" hidden="false" customHeight="true" outlineLevel="0" collapsed="false">
      <c r="A314" s="1" t="s">
        <v>4598</v>
      </c>
      <c r="B314" s="1" t="s">
        <v>188</v>
      </c>
      <c r="C314" s="1" t="s">
        <v>1504</v>
      </c>
      <c r="E314" s="1" t="n">
        <v>1.05</v>
      </c>
      <c r="F314" s="1" t="n">
        <v>0</v>
      </c>
      <c r="G314" s="1" t="s">
        <v>4599</v>
      </c>
    </row>
    <row r="315" customFormat="false" ht="15" hidden="false" customHeight="true" outlineLevel="0" collapsed="false">
      <c r="A315" s="1" t="s">
        <v>4598</v>
      </c>
      <c r="B315" s="1" t="s">
        <v>193</v>
      </c>
      <c r="C315" s="1" t="s">
        <v>1506</v>
      </c>
      <c r="E315" s="1" t="n">
        <v>34.49</v>
      </c>
      <c r="F315" s="1" t="n">
        <v>0</v>
      </c>
      <c r="G315" s="1" t="s">
        <v>4599</v>
      </c>
    </row>
    <row r="316" customFormat="false" ht="15" hidden="false" customHeight="true" outlineLevel="0" collapsed="false">
      <c r="A316" s="1" t="s">
        <v>4598</v>
      </c>
      <c r="B316" s="1" t="s">
        <v>196</v>
      </c>
      <c r="C316" s="1" t="s">
        <v>1508</v>
      </c>
      <c r="E316" s="1" t="n">
        <v>2.43</v>
      </c>
      <c r="F316" s="1" t="n">
        <v>0</v>
      </c>
      <c r="G316" s="1" t="s">
        <v>4599</v>
      </c>
    </row>
    <row r="317" customFormat="false" ht="15" hidden="false" customHeight="true" outlineLevel="0" collapsed="false">
      <c r="A317" s="1" t="s">
        <v>4598</v>
      </c>
      <c r="B317" s="1" t="s">
        <v>199</v>
      </c>
      <c r="C317" s="1" t="s">
        <v>1490</v>
      </c>
      <c r="E317" s="1" t="n">
        <v>37.9</v>
      </c>
      <c r="F317" s="1" t="n">
        <v>0</v>
      </c>
      <c r="G317" s="1" t="s">
        <v>4599</v>
      </c>
    </row>
    <row r="318" customFormat="false" ht="15" hidden="false" customHeight="true" outlineLevel="0" collapsed="false">
      <c r="A318" s="1" t="s">
        <v>4598</v>
      </c>
      <c r="B318" s="1" t="s">
        <v>202</v>
      </c>
      <c r="C318" s="1" t="s">
        <v>1485</v>
      </c>
      <c r="E318" s="1" t="n">
        <v>37.9</v>
      </c>
      <c r="F318" s="1" t="n">
        <v>0</v>
      </c>
      <c r="G318" s="1" t="s">
        <v>4599</v>
      </c>
    </row>
    <row r="319" customFormat="false" ht="15" hidden="false" customHeight="true" outlineLevel="0" collapsed="false">
      <c r="A319" s="1" t="s">
        <v>4598</v>
      </c>
      <c r="B319" s="1" t="s">
        <v>205</v>
      </c>
      <c r="C319" s="1" t="s">
        <v>1512</v>
      </c>
      <c r="E319" s="1" t="n">
        <v>2.48</v>
      </c>
      <c r="F319" s="1" t="n">
        <v>0</v>
      </c>
      <c r="G319" s="1" t="s">
        <v>4599</v>
      </c>
    </row>
    <row r="320" customFormat="false" ht="15" hidden="false" customHeight="true" outlineLevel="0" collapsed="false">
      <c r="A320" s="1" t="s">
        <v>4598</v>
      </c>
      <c r="B320" s="1" t="s">
        <v>208</v>
      </c>
      <c r="C320" s="1" t="s">
        <v>1514</v>
      </c>
      <c r="E320" s="1" t="n">
        <v>37.89</v>
      </c>
      <c r="F320" s="1" t="n">
        <v>0</v>
      </c>
      <c r="G320" s="1" t="s">
        <v>4599</v>
      </c>
    </row>
    <row r="321" customFormat="false" ht="15" hidden="false" customHeight="true" outlineLevel="0" collapsed="false">
      <c r="A321" s="1" t="s">
        <v>4598</v>
      </c>
      <c r="B321" s="1" t="s">
        <v>216</v>
      </c>
      <c r="C321" s="1" t="s">
        <v>1516</v>
      </c>
      <c r="E321" s="1" t="n">
        <v>37.41</v>
      </c>
      <c r="F321" s="1" t="n">
        <v>0</v>
      </c>
      <c r="G321" s="1" t="s">
        <v>4599</v>
      </c>
    </row>
    <row r="322" customFormat="false" ht="15" hidden="false" customHeight="true" outlineLevel="0" collapsed="false">
      <c r="A322" s="1" t="s">
        <v>4598</v>
      </c>
      <c r="B322" s="1" t="s">
        <v>219</v>
      </c>
      <c r="C322" s="1" t="s">
        <v>1518</v>
      </c>
      <c r="E322" s="1" t="n">
        <v>37.79</v>
      </c>
      <c r="F322" s="1" t="n">
        <v>0</v>
      </c>
      <c r="G322" s="1" t="s">
        <v>4599</v>
      </c>
    </row>
    <row r="323" customFormat="false" ht="15" hidden="false" customHeight="true" outlineLevel="0" collapsed="false">
      <c r="A323" s="1" t="s">
        <v>4598</v>
      </c>
      <c r="B323" s="1" t="s">
        <v>222</v>
      </c>
      <c r="C323" s="1" t="s">
        <v>1520</v>
      </c>
      <c r="E323" s="1" t="n">
        <v>15.81</v>
      </c>
      <c r="F323" s="1" t="n">
        <v>0</v>
      </c>
      <c r="G323" s="1" t="s">
        <v>4599</v>
      </c>
    </row>
    <row r="324" customFormat="false" ht="15" hidden="false" customHeight="true" outlineLevel="0" collapsed="false">
      <c r="A324" s="1" t="s">
        <v>4598</v>
      </c>
      <c r="B324" s="1" t="s">
        <v>225</v>
      </c>
      <c r="C324" s="1" t="s">
        <v>1522</v>
      </c>
      <c r="E324" s="1" t="n">
        <v>34.37</v>
      </c>
      <c r="F324" s="1" t="n">
        <v>0</v>
      </c>
      <c r="G324" s="1" t="s">
        <v>4599</v>
      </c>
    </row>
    <row r="325" customFormat="false" ht="15" hidden="false" customHeight="true" outlineLevel="0" collapsed="false">
      <c r="A325" s="1" t="s">
        <v>4598</v>
      </c>
      <c r="B325" s="1" t="s">
        <v>228</v>
      </c>
      <c r="C325" s="1" t="s">
        <v>1524</v>
      </c>
      <c r="E325" s="1" t="n">
        <v>37.81</v>
      </c>
      <c r="F325" s="1" t="n">
        <v>0</v>
      </c>
      <c r="G325" s="1" t="s">
        <v>4599</v>
      </c>
    </row>
    <row r="326" customFormat="false" ht="15" hidden="false" customHeight="true" outlineLevel="0" collapsed="false">
      <c r="A326" s="1" t="s">
        <v>4598</v>
      </c>
      <c r="B326" s="1" t="s">
        <v>231</v>
      </c>
      <c r="C326" s="1" t="s">
        <v>1526</v>
      </c>
      <c r="E326" s="1" t="n">
        <v>15.85</v>
      </c>
      <c r="F326" s="1" t="n">
        <v>0</v>
      </c>
      <c r="G326" s="1" t="s">
        <v>4599</v>
      </c>
    </row>
    <row r="327" customFormat="false" ht="15" hidden="false" customHeight="true" outlineLevel="0" collapsed="false">
      <c r="A327" s="1" t="s">
        <v>4598</v>
      </c>
      <c r="B327" s="1" t="s">
        <v>234</v>
      </c>
      <c r="C327" s="1" t="s">
        <v>1488</v>
      </c>
      <c r="E327" s="1" t="n">
        <v>37.89</v>
      </c>
      <c r="F327" s="1" t="n">
        <v>0</v>
      </c>
      <c r="G327" s="1" t="s">
        <v>4599</v>
      </c>
    </row>
    <row r="328" customFormat="false" ht="15" hidden="false" customHeight="true" outlineLevel="0" collapsed="false">
      <c r="A328" s="1" t="s">
        <v>4598</v>
      </c>
      <c r="B328" s="1" t="s">
        <v>237</v>
      </c>
      <c r="C328" s="1" t="s">
        <v>1530</v>
      </c>
      <c r="E328" s="1" t="n">
        <v>37.87</v>
      </c>
      <c r="F328" s="1" t="n">
        <v>0</v>
      </c>
      <c r="G328" s="1" t="s">
        <v>4599</v>
      </c>
    </row>
    <row r="329" customFormat="false" ht="15" hidden="false" customHeight="true" outlineLevel="0" collapsed="false">
      <c r="A329" s="1" t="s">
        <v>4598</v>
      </c>
      <c r="B329" s="1" t="s">
        <v>239</v>
      </c>
      <c r="C329" s="1" t="s">
        <v>1532</v>
      </c>
      <c r="E329" s="1" t="n">
        <v>37.88</v>
      </c>
      <c r="F329" s="1" t="n">
        <v>0</v>
      </c>
      <c r="G329" s="1" t="s">
        <v>4599</v>
      </c>
    </row>
    <row r="330" customFormat="false" ht="15" hidden="false" customHeight="true" outlineLevel="0" collapsed="false">
      <c r="A330" s="1" t="s">
        <v>4598</v>
      </c>
      <c r="B330" s="1" t="s">
        <v>241</v>
      </c>
      <c r="C330" s="1" t="s">
        <v>1534</v>
      </c>
      <c r="E330" s="1" t="n">
        <v>37.8</v>
      </c>
      <c r="F330" s="1" t="n">
        <v>0</v>
      </c>
      <c r="G330" s="1" t="s">
        <v>4599</v>
      </c>
    </row>
    <row r="331" customFormat="false" ht="15" hidden="false" customHeight="true" outlineLevel="0" collapsed="false">
      <c r="A331" s="1" t="s">
        <v>4598</v>
      </c>
      <c r="B331" s="1" t="s">
        <v>244</v>
      </c>
      <c r="C331" s="1" t="s">
        <v>1536</v>
      </c>
      <c r="E331" s="1" t="n">
        <v>37.88</v>
      </c>
      <c r="F331" s="1" t="n">
        <v>0</v>
      </c>
      <c r="G331" s="1" t="s">
        <v>4599</v>
      </c>
    </row>
    <row r="332" customFormat="false" ht="15" hidden="false" customHeight="true" outlineLevel="0" collapsed="false">
      <c r="A332" s="1" t="s">
        <v>4598</v>
      </c>
      <c r="B332" s="1" t="s">
        <v>247</v>
      </c>
      <c r="C332" s="1" t="s">
        <v>1532</v>
      </c>
      <c r="E332" s="1" t="n">
        <v>37.88</v>
      </c>
      <c r="F332" s="1" t="n">
        <v>0</v>
      </c>
      <c r="G332" s="1" t="s">
        <v>4599</v>
      </c>
    </row>
    <row r="333" customFormat="false" ht="15" hidden="false" customHeight="true" outlineLevel="0" collapsed="false">
      <c r="A333" s="1" t="s">
        <v>4598</v>
      </c>
      <c r="B333" s="1" t="s">
        <v>251</v>
      </c>
      <c r="C333" s="1" t="s">
        <v>1504</v>
      </c>
      <c r="E333" s="1" t="n">
        <v>1.05</v>
      </c>
      <c r="F333" s="1" t="n">
        <v>0</v>
      </c>
      <c r="G333" s="1" t="s">
        <v>4599</v>
      </c>
    </row>
    <row r="334" customFormat="false" ht="15" hidden="false" customHeight="true" outlineLevel="0" collapsed="false">
      <c r="A334" s="1" t="s">
        <v>4598</v>
      </c>
      <c r="B334" s="1" t="s">
        <v>254</v>
      </c>
      <c r="C334" s="1" t="s">
        <v>1540</v>
      </c>
      <c r="E334" s="1" t="n">
        <v>37.8</v>
      </c>
      <c r="F334" s="1" t="n">
        <v>0</v>
      </c>
      <c r="G334" s="1" t="s">
        <v>4599</v>
      </c>
    </row>
    <row r="335" customFormat="false" ht="15" hidden="false" customHeight="true" outlineLevel="0" collapsed="false">
      <c r="A335" s="1" t="s">
        <v>4598</v>
      </c>
      <c r="B335" s="1" t="s">
        <v>256</v>
      </c>
      <c r="C335" s="1" t="s">
        <v>1543</v>
      </c>
      <c r="E335" s="1" t="n">
        <v>37.86</v>
      </c>
      <c r="F335" s="1" t="n">
        <v>0</v>
      </c>
      <c r="G335" s="1" t="s">
        <v>4599</v>
      </c>
    </row>
    <row r="336" customFormat="false" ht="15" hidden="false" customHeight="true" outlineLevel="0" collapsed="false">
      <c r="A336" s="1" t="s">
        <v>4598</v>
      </c>
      <c r="B336" s="1" t="s">
        <v>258</v>
      </c>
      <c r="C336" s="1" t="s">
        <v>1034</v>
      </c>
      <c r="E336" s="1" t="n">
        <v>15.76</v>
      </c>
      <c r="F336" s="1" t="n">
        <v>0</v>
      </c>
      <c r="G336" s="1" t="s">
        <v>4599</v>
      </c>
    </row>
    <row r="337" customFormat="false" ht="15" hidden="false" customHeight="true" outlineLevel="0" collapsed="false">
      <c r="A337" s="1" t="s">
        <v>4598</v>
      </c>
      <c r="B337" s="1" t="s">
        <v>261</v>
      </c>
      <c r="C337" s="1" t="s">
        <v>1546</v>
      </c>
      <c r="E337" s="1" t="n">
        <v>37.89</v>
      </c>
      <c r="F337" s="1" t="n">
        <v>0</v>
      </c>
      <c r="G337" s="1" t="s">
        <v>4599</v>
      </c>
    </row>
    <row r="338" customFormat="false" ht="15" hidden="false" customHeight="true" outlineLevel="0" collapsed="false">
      <c r="A338" s="1" t="s">
        <v>4598</v>
      </c>
      <c r="B338" s="1" t="s">
        <v>263</v>
      </c>
      <c r="C338" s="1" t="s">
        <v>1548</v>
      </c>
      <c r="E338" s="1" t="n">
        <v>8.19</v>
      </c>
      <c r="F338" s="1" t="n">
        <v>0</v>
      </c>
      <c r="G338" s="1" t="s">
        <v>4599</v>
      </c>
    </row>
    <row r="339" customFormat="false" ht="15" hidden="false" customHeight="true" outlineLevel="0" collapsed="false">
      <c r="A339" s="1" t="s">
        <v>4598</v>
      </c>
      <c r="B339" s="1" t="s">
        <v>266</v>
      </c>
      <c r="C339" s="1" t="s">
        <v>1532</v>
      </c>
      <c r="E339" s="1" t="n">
        <v>37.88</v>
      </c>
      <c r="F339" s="1" t="n">
        <v>0</v>
      </c>
      <c r="G339" s="1" t="s">
        <v>4599</v>
      </c>
    </row>
    <row r="340" customFormat="false" ht="15" hidden="false" customHeight="true" outlineLevel="0" collapsed="false">
      <c r="A340" s="1" t="s">
        <v>4598</v>
      </c>
      <c r="B340" s="1" t="s">
        <v>270</v>
      </c>
      <c r="C340" s="1" t="s">
        <v>1551</v>
      </c>
      <c r="E340" s="1" t="n">
        <v>37.85</v>
      </c>
      <c r="F340" s="1" t="n">
        <v>0</v>
      </c>
      <c r="G340" s="1" t="s">
        <v>4599</v>
      </c>
    </row>
    <row r="341" customFormat="false" ht="15" hidden="false" customHeight="true" outlineLevel="0" collapsed="false">
      <c r="A341" s="1" t="s">
        <v>4598</v>
      </c>
      <c r="B341" s="1" t="s">
        <v>272</v>
      </c>
      <c r="C341" s="1" t="s">
        <v>1553</v>
      </c>
      <c r="E341" s="1" t="n">
        <v>18.68</v>
      </c>
      <c r="F341" s="1" t="n">
        <v>0</v>
      </c>
      <c r="G341" s="1" t="s">
        <v>4599</v>
      </c>
    </row>
    <row r="342" customFormat="false" ht="15" hidden="false" customHeight="true" outlineLevel="0" collapsed="false">
      <c r="A342" s="1" t="s">
        <v>4598</v>
      </c>
      <c r="B342" s="1" t="s">
        <v>276</v>
      </c>
      <c r="C342" s="1" t="s">
        <v>1555</v>
      </c>
      <c r="E342" s="1" t="n">
        <v>17.86</v>
      </c>
      <c r="F342" s="1" t="n">
        <v>0</v>
      </c>
      <c r="G342" s="1" t="s">
        <v>4599</v>
      </c>
    </row>
    <row r="343" customFormat="false" ht="15" hidden="false" customHeight="true" outlineLevel="0" collapsed="false">
      <c r="A343" s="1" t="s">
        <v>4598</v>
      </c>
      <c r="B343" s="1" t="s">
        <v>280</v>
      </c>
      <c r="C343" s="1" t="s">
        <v>1485</v>
      </c>
      <c r="E343" s="1" t="n">
        <v>37.9</v>
      </c>
      <c r="F343" s="1" t="n">
        <v>0</v>
      </c>
      <c r="G343" s="1" t="s">
        <v>4599</v>
      </c>
    </row>
    <row r="344" customFormat="false" ht="15" hidden="false" customHeight="true" outlineLevel="0" collapsed="false">
      <c r="A344" s="1" t="s">
        <v>4598</v>
      </c>
      <c r="B344" s="1" t="s">
        <v>282</v>
      </c>
      <c r="C344" s="1" t="s">
        <v>1558</v>
      </c>
      <c r="E344" s="1" t="n">
        <v>37.89</v>
      </c>
      <c r="F344" s="1" t="n">
        <v>0</v>
      </c>
      <c r="G344" s="1" t="s">
        <v>4599</v>
      </c>
    </row>
    <row r="345" customFormat="false" ht="15" hidden="false" customHeight="true" outlineLevel="0" collapsed="false">
      <c r="A345" s="1" t="s">
        <v>4598</v>
      </c>
      <c r="B345" s="1" t="s">
        <v>288</v>
      </c>
      <c r="C345" s="1" t="s">
        <v>1536</v>
      </c>
      <c r="E345" s="1" t="n">
        <v>37.88</v>
      </c>
      <c r="F345" s="1" t="n">
        <v>0</v>
      </c>
      <c r="G345" s="1" t="s">
        <v>4599</v>
      </c>
    </row>
    <row r="346" customFormat="false" ht="15" hidden="false" customHeight="true" outlineLevel="0" collapsed="false">
      <c r="A346" s="1" t="s">
        <v>4598</v>
      </c>
      <c r="B346" s="1" t="s">
        <v>291</v>
      </c>
      <c r="C346" s="1" t="s">
        <v>1561</v>
      </c>
      <c r="E346" s="1" t="n">
        <v>37.81</v>
      </c>
      <c r="F346" s="1" t="n">
        <v>0</v>
      </c>
      <c r="G346" s="1" t="s">
        <v>4599</v>
      </c>
    </row>
    <row r="347" customFormat="false" ht="15" hidden="false" customHeight="true" outlineLevel="0" collapsed="false">
      <c r="A347" s="1" t="s">
        <v>4598</v>
      </c>
      <c r="B347" s="1" t="s">
        <v>295</v>
      </c>
      <c r="C347" s="1" t="s">
        <v>1488</v>
      </c>
      <c r="E347" s="1" t="n">
        <v>37.89</v>
      </c>
      <c r="F347" s="1" t="n">
        <v>0</v>
      </c>
      <c r="G347" s="1" t="s">
        <v>4599</v>
      </c>
    </row>
    <row r="348" customFormat="false" ht="15" hidden="false" customHeight="true" outlineLevel="0" collapsed="false">
      <c r="A348" s="1" t="s">
        <v>4598</v>
      </c>
      <c r="B348" s="1" t="s">
        <v>298</v>
      </c>
      <c r="C348" s="1" t="s">
        <v>1564</v>
      </c>
      <c r="E348" s="1" t="n">
        <v>15.06</v>
      </c>
      <c r="F348" s="1" t="n">
        <v>0</v>
      </c>
      <c r="G348" s="1" t="s">
        <v>4599</v>
      </c>
    </row>
    <row r="349" customFormat="false" ht="15" hidden="false" customHeight="true" outlineLevel="0" collapsed="false">
      <c r="A349" s="1" t="s">
        <v>4598</v>
      </c>
      <c r="B349" s="1" t="s">
        <v>301</v>
      </c>
      <c r="C349" s="1" t="s">
        <v>1566</v>
      </c>
      <c r="E349" s="1" t="n">
        <v>17.24</v>
      </c>
      <c r="F349" s="1" t="n">
        <v>0</v>
      </c>
      <c r="G349" s="1" t="s">
        <v>4599</v>
      </c>
    </row>
    <row r="350" customFormat="false" ht="15" hidden="false" customHeight="true" outlineLevel="0" collapsed="false">
      <c r="A350" s="1" t="s">
        <v>4598</v>
      </c>
      <c r="B350" s="1" t="s">
        <v>303</v>
      </c>
      <c r="C350" s="1" t="s">
        <v>1568</v>
      </c>
      <c r="E350" s="1" t="n">
        <v>15.79</v>
      </c>
      <c r="F350" s="1" t="n">
        <v>0</v>
      </c>
      <c r="G350" s="1" t="s">
        <v>4599</v>
      </c>
    </row>
    <row r="351" customFormat="false" ht="15" hidden="false" customHeight="true" outlineLevel="0" collapsed="false">
      <c r="A351" s="1" t="s">
        <v>4598</v>
      </c>
      <c r="B351" s="1" t="s">
        <v>306</v>
      </c>
      <c r="C351" s="1" t="s">
        <v>1558</v>
      </c>
      <c r="E351" s="1" t="n">
        <v>37.89</v>
      </c>
      <c r="F351" s="1" t="n">
        <v>0</v>
      </c>
      <c r="G351" s="1" t="s">
        <v>4599</v>
      </c>
    </row>
    <row r="352" customFormat="false" ht="15" hidden="false" customHeight="true" outlineLevel="0" collapsed="false">
      <c r="A352" s="1" t="s">
        <v>4598</v>
      </c>
      <c r="B352" s="1" t="s">
        <v>308</v>
      </c>
      <c r="C352" s="1" t="s">
        <v>1571</v>
      </c>
      <c r="E352" s="1" t="n">
        <v>15.13</v>
      </c>
      <c r="F352" s="1" t="n">
        <v>0</v>
      </c>
      <c r="G352" s="1" t="s">
        <v>4599</v>
      </c>
    </row>
    <row r="353" customFormat="false" ht="15" hidden="false" customHeight="true" outlineLevel="0" collapsed="false">
      <c r="A353" s="1" t="s">
        <v>4598</v>
      </c>
      <c r="B353" s="1" t="s">
        <v>310</v>
      </c>
      <c r="C353" s="1" t="s">
        <v>4601</v>
      </c>
      <c r="E353" s="1" t="n">
        <v>37.4</v>
      </c>
      <c r="F353" s="1" t="n">
        <v>0</v>
      </c>
      <c r="G353" s="1" t="s">
        <v>4599</v>
      </c>
    </row>
    <row r="354" customFormat="false" ht="15" hidden="false" customHeight="true" outlineLevel="0" collapsed="false">
      <c r="A354" s="1" t="s">
        <v>4598</v>
      </c>
      <c r="B354" s="1" t="s">
        <v>321</v>
      </c>
      <c r="C354" s="1" t="s">
        <v>1576</v>
      </c>
      <c r="E354" s="1" t="n">
        <v>37.68</v>
      </c>
      <c r="F354" s="1" t="n">
        <v>0</v>
      </c>
      <c r="G354" s="1" t="s">
        <v>4599</v>
      </c>
    </row>
    <row r="355" customFormat="false" ht="15" hidden="false" customHeight="true" outlineLevel="0" collapsed="false">
      <c r="A355" s="1" t="s">
        <v>4598</v>
      </c>
      <c r="B355" s="1" t="s">
        <v>329</v>
      </c>
      <c r="C355" s="1" t="s">
        <v>1492</v>
      </c>
      <c r="E355" s="1" t="n">
        <v>1.05</v>
      </c>
      <c r="F355" s="1" t="n">
        <v>0</v>
      </c>
      <c r="G355" s="1" t="s">
        <v>4599</v>
      </c>
    </row>
    <row r="356" customFormat="false" ht="15" hidden="false" customHeight="true" outlineLevel="0" collapsed="false">
      <c r="A356" s="1" t="s">
        <v>4598</v>
      </c>
      <c r="B356" s="1" t="s">
        <v>331</v>
      </c>
      <c r="C356" s="1" t="s">
        <v>1579</v>
      </c>
      <c r="E356" s="1" t="n">
        <v>37.83</v>
      </c>
      <c r="F356" s="1" t="n">
        <v>0</v>
      </c>
      <c r="G356" s="1" t="s">
        <v>4599</v>
      </c>
    </row>
    <row r="357" customFormat="false" ht="15" hidden="false" customHeight="true" outlineLevel="0" collapsed="false">
      <c r="A357" s="1" t="s">
        <v>4598</v>
      </c>
      <c r="B357" s="1" t="s">
        <v>334</v>
      </c>
      <c r="C357" s="1" t="s">
        <v>1558</v>
      </c>
      <c r="E357" s="1" t="n">
        <v>37.89</v>
      </c>
      <c r="F357" s="1" t="n">
        <v>0</v>
      </c>
      <c r="G357" s="1" t="s">
        <v>4599</v>
      </c>
    </row>
    <row r="358" customFormat="false" ht="15" hidden="false" customHeight="true" outlineLevel="0" collapsed="false">
      <c r="A358" s="1" t="s">
        <v>4598</v>
      </c>
      <c r="B358" s="1" t="s">
        <v>337</v>
      </c>
      <c r="C358" s="1" t="s">
        <v>1582</v>
      </c>
      <c r="E358" s="1" t="n">
        <v>34.46</v>
      </c>
      <c r="F358" s="1" t="n">
        <v>0</v>
      </c>
      <c r="G358" s="1" t="s">
        <v>4599</v>
      </c>
    </row>
    <row r="359" customFormat="false" ht="15" hidden="false" customHeight="true" outlineLevel="0" collapsed="false">
      <c r="A359" s="1" t="s">
        <v>4598</v>
      </c>
      <c r="B359" s="1" t="s">
        <v>342</v>
      </c>
      <c r="C359" s="1" t="s">
        <v>1584</v>
      </c>
      <c r="E359" s="1" t="n">
        <v>37.86</v>
      </c>
      <c r="F359" s="1" t="n">
        <v>0</v>
      </c>
      <c r="G359" s="1" t="s">
        <v>4599</v>
      </c>
    </row>
    <row r="360" customFormat="false" ht="15" hidden="false" customHeight="true" outlineLevel="0" collapsed="false">
      <c r="A360" s="1" t="s">
        <v>4598</v>
      </c>
      <c r="B360" s="1" t="s">
        <v>348</v>
      </c>
      <c r="C360" s="1" t="s">
        <v>1586</v>
      </c>
      <c r="E360" s="1" t="n">
        <v>15.04</v>
      </c>
      <c r="F360" s="1" t="n">
        <v>0</v>
      </c>
      <c r="G360" s="1" t="s">
        <v>4599</v>
      </c>
    </row>
    <row r="361" customFormat="false" ht="15" hidden="false" customHeight="true" outlineLevel="0" collapsed="false">
      <c r="A361" s="1" t="s">
        <v>4598</v>
      </c>
      <c r="B361" s="1" t="s">
        <v>353</v>
      </c>
      <c r="C361" s="1" t="s">
        <v>1532</v>
      </c>
      <c r="E361" s="1" t="n">
        <v>37.88</v>
      </c>
      <c r="F361" s="1" t="n">
        <v>0</v>
      </c>
      <c r="G361" s="1" t="s">
        <v>4599</v>
      </c>
    </row>
    <row r="362" customFormat="false" ht="15" hidden="false" customHeight="true" outlineLevel="0" collapsed="false">
      <c r="A362" s="1" t="s">
        <v>4598</v>
      </c>
      <c r="B362" s="1" t="s">
        <v>357</v>
      </c>
      <c r="C362" s="1" t="s">
        <v>1532</v>
      </c>
      <c r="E362" s="1" t="n">
        <v>37.88</v>
      </c>
      <c r="F362" s="1" t="n">
        <v>0</v>
      </c>
      <c r="G362" s="1" t="s">
        <v>4599</v>
      </c>
    </row>
    <row r="363" customFormat="false" ht="15" hidden="false" customHeight="true" outlineLevel="0" collapsed="false">
      <c r="A363" s="1" t="s">
        <v>4598</v>
      </c>
      <c r="B363" s="1" t="s">
        <v>359</v>
      </c>
      <c r="C363" s="1" t="s">
        <v>1590</v>
      </c>
      <c r="E363" s="1" t="n">
        <v>15.74</v>
      </c>
      <c r="F363" s="1" t="n">
        <v>0</v>
      </c>
      <c r="G363" s="1" t="s">
        <v>4599</v>
      </c>
    </row>
    <row r="364" customFormat="false" ht="15" hidden="false" customHeight="true" outlineLevel="0" collapsed="false">
      <c r="A364" s="1" t="s">
        <v>4598</v>
      </c>
      <c r="B364" s="1" t="s">
        <v>364</v>
      </c>
      <c r="C364" s="1" t="s">
        <v>1594</v>
      </c>
      <c r="E364" s="1" t="n">
        <v>15.12</v>
      </c>
      <c r="F364" s="1" t="n">
        <v>0</v>
      </c>
      <c r="G364" s="1" t="s">
        <v>4599</v>
      </c>
    </row>
    <row r="365" customFormat="false" ht="15" hidden="false" customHeight="true" outlineLevel="0" collapsed="false">
      <c r="A365" s="1" t="s">
        <v>4598</v>
      </c>
      <c r="B365" s="1" t="s">
        <v>369</v>
      </c>
      <c r="C365" s="1" t="s">
        <v>1596</v>
      </c>
      <c r="E365" s="1" t="n">
        <v>14.82</v>
      </c>
      <c r="F365" s="1" t="n">
        <v>0</v>
      </c>
      <c r="G365" s="1" t="s">
        <v>4599</v>
      </c>
    </row>
    <row r="366" customFormat="false" ht="15" hidden="false" customHeight="true" outlineLevel="0" collapsed="false">
      <c r="A366" s="1" t="s">
        <v>4598</v>
      </c>
      <c r="B366" s="1" t="s">
        <v>371</v>
      </c>
      <c r="C366" s="1" t="s">
        <v>1558</v>
      </c>
      <c r="E366" s="1" t="n">
        <v>37.89</v>
      </c>
      <c r="F366" s="1" t="n">
        <v>0</v>
      </c>
      <c r="G366" s="1" t="s">
        <v>4599</v>
      </c>
    </row>
    <row r="367" customFormat="false" ht="15" hidden="false" customHeight="true" outlineLevel="0" collapsed="false">
      <c r="A367" s="1" t="s">
        <v>4598</v>
      </c>
      <c r="B367" s="1" t="s">
        <v>374</v>
      </c>
      <c r="C367" s="1" t="s">
        <v>1490</v>
      </c>
      <c r="E367" s="1" t="n">
        <v>37.9</v>
      </c>
      <c r="F367" s="1" t="n">
        <v>0</v>
      </c>
      <c r="G367" s="1" t="s">
        <v>4599</v>
      </c>
    </row>
    <row r="368" customFormat="false" ht="15" hidden="false" customHeight="true" outlineLevel="0" collapsed="false">
      <c r="A368" s="1" t="s">
        <v>4598</v>
      </c>
      <c r="B368" s="1" t="s">
        <v>378</v>
      </c>
      <c r="C368" s="1" t="s">
        <v>1600</v>
      </c>
      <c r="E368" s="1" t="n">
        <v>38.68</v>
      </c>
      <c r="F368" s="1" t="n">
        <v>0</v>
      </c>
      <c r="G368" s="1" t="s">
        <v>4599</v>
      </c>
    </row>
    <row r="369" customFormat="false" ht="15" hidden="false" customHeight="true" outlineLevel="0" collapsed="false">
      <c r="A369" s="1" t="s">
        <v>4598</v>
      </c>
      <c r="B369" s="1" t="s">
        <v>380</v>
      </c>
      <c r="C369" s="1" t="s">
        <v>1490</v>
      </c>
      <c r="E369" s="1" t="n">
        <v>37.9</v>
      </c>
      <c r="F369" s="1" t="n">
        <v>0</v>
      </c>
      <c r="G369" s="1" t="s">
        <v>4599</v>
      </c>
    </row>
    <row r="370" customFormat="false" ht="15" hidden="false" customHeight="true" outlineLevel="0" collapsed="false">
      <c r="A370" s="1" t="s">
        <v>4598</v>
      </c>
      <c r="B370" s="1" t="s">
        <v>382</v>
      </c>
      <c r="C370" s="1" t="s">
        <v>1604</v>
      </c>
      <c r="E370" s="1" t="n">
        <v>2.37</v>
      </c>
      <c r="F370" s="1" t="n">
        <v>0</v>
      </c>
      <c r="G370" s="1" t="s">
        <v>4599</v>
      </c>
    </row>
    <row r="371" customFormat="false" ht="15" hidden="false" customHeight="true" outlineLevel="0" collapsed="false">
      <c r="A371" s="1" t="s">
        <v>4598</v>
      </c>
      <c r="B371" s="1" t="s">
        <v>389</v>
      </c>
      <c r="C371" s="1" t="s">
        <v>1606</v>
      </c>
      <c r="E371" s="1" t="n">
        <v>2.47</v>
      </c>
      <c r="F371" s="1" t="n">
        <v>0</v>
      </c>
      <c r="G371" s="1" t="s">
        <v>4599</v>
      </c>
    </row>
    <row r="372" customFormat="false" ht="15" hidden="false" customHeight="true" outlineLevel="0" collapsed="false">
      <c r="A372" s="1" t="s">
        <v>4598</v>
      </c>
      <c r="B372" s="1" t="s">
        <v>394</v>
      </c>
      <c r="C372" s="1" t="s">
        <v>1485</v>
      </c>
      <c r="E372" s="1" t="n">
        <v>37.9</v>
      </c>
      <c r="F372" s="1" t="n">
        <v>0</v>
      </c>
      <c r="G372" s="1" t="s">
        <v>4599</v>
      </c>
    </row>
    <row r="373" customFormat="false" ht="15" hidden="false" customHeight="true" outlineLevel="0" collapsed="false">
      <c r="A373" s="1" t="s">
        <v>4598</v>
      </c>
      <c r="B373" s="1" t="s">
        <v>396</v>
      </c>
      <c r="C373" s="1" t="s">
        <v>1609</v>
      </c>
      <c r="E373" s="1" t="n">
        <v>34.51</v>
      </c>
      <c r="F373" s="1" t="n">
        <v>0</v>
      </c>
      <c r="G373" s="1" t="s">
        <v>4599</v>
      </c>
    </row>
    <row r="374" customFormat="false" ht="15" hidden="false" customHeight="true" outlineLevel="0" collapsed="false">
      <c r="A374" s="1" t="s">
        <v>4598</v>
      </c>
      <c r="B374" s="1" t="s">
        <v>398</v>
      </c>
      <c r="C374" s="1" t="s">
        <v>1516</v>
      </c>
      <c r="E374" s="1" t="n">
        <v>37.41</v>
      </c>
      <c r="F374" s="1" t="n">
        <v>0</v>
      </c>
      <c r="G374" s="1" t="s">
        <v>4599</v>
      </c>
    </row>
    <row r="375" customFormat="false" ht="15" hidden="false" customHeight="true" outlineLevel="0" collapsed="false">
      <c r="A375" s="1" t="s">
        <v>4598</v>
      </c>
      <c r="B375" s="1" t="s">
        <v>404</v>
      </c>
      <c r="C375" s="1" t="s">
        <v>1490</v>
      </c>
      <c r="E375" s="1" t="n">
        <v>37.9</v>
      </c>
      <c r="F375" s="1" t="n">
        <v>0</v>
      </c>
      <c r="G375" s="1" t="s">
        <v>4599</v>
      </c>
    </row>
    <row r="376" customFormat="false" ht="15" hidden="false" customHeight="true" outlineLevel="0" collapsed="false">
      <c r="A376" s="1" t="s">
        <v>4598</v>
      </c>
      <c r="B376" s="1" t="s">
        <v>407</v>
      </c>
      <c r="C376" s="1" t="s">
        <v>4602</v>
      </c>
      <c r="E376" s="1" t="n">
        <v>30.9</v>
      </c>
      <c r="F376" s="1" t="n">
        <v>0</v>
      </c>
      <c r="G376" s="1" t="s">
        <v>4599</v>
      </c>
    </row>
    <row r="377" customFormat="false" ht="15" hidden="false" customHeight="true" outlineLevel="0" collapsed="false">
      <c r="A377" s="1" t="s">
        <v>4598</v>
      </c>
      <c r="B377" s="1" t="s">
        <v>410</v>
      </c>
      <c r="C377" s="1" t="s">
        <v>1615</v>
      </c>
      <c r="E377" s="1" t="n">
        <v>37.85</v>
      </c>
      <c r="F377" s="1" t="n">
        <v>0</v>
      </c>
      <c r="G377" s="1" t="s">
        <v>4599</v>
      </c>
    </row>
    <row r="378" customFormat="false" ht="15" hidden="false" customHeight="true" outlineLevel="0" collapsed="false">
      <c r="A378" s="1" t="s">
        <v>4598</v>
      </c>
      <c r="B378" s="1" t="s">
        <v>414</v>
      </c>
      <c r="C378" s="1" t="s">
        <v>1617</v>
      </c>
      <c r="E378" s="1" t="n">
        <v>17.86</v>
      </c>
      <c r="F378" s="1" t="n">
        <v>0</v>
      </c>
      <c r="G378" s="1" t="s">
        <v>4599</v>
      </c>
    </row>
    <row r="379" customFormat="false" ht="15" hidden="false" customHeight="true" outlineLevel="0" collapsed="false">
      <c r="A379" s="1" t="s">
        <v>4598</v>
      </c>
      <c r="B379" s="1" t="s">
        <v>416</v>
      </c>
      <c r="C379" s="1" t="s">
        <v>1619</v>
      </c>
      <c r="E379" s="1" t="n">
        <v>15.44</v>
      </c>
      <c r="F379" s="1" t="n">
        <v>0</v>
      </c>
      <c r="G379" s="1" t="s">
        <v>4599</v>
      </c>
    </row>
    <row r="380" customFormat="false" ht="15" hidden="false" customHeight="true" outlineLevel="0" collapsed="false">
      <c r="A380" s="1" t="s">
        <v>4598</v>
      </c>
      <c r="B380" s="1" t="s">
        <v>418</v>
      </c>
      <c r="C380" s="1" t="s">
        <v>1621</v>
      </c>
      <c r="E380" s="1" t="n">
        <v>15.23</v>
      </c>
      <c r="F380" s="1" t="n">
        <v>0</v>
      </c>
      <c r="G380" s="1" t="s">
        <v>4599</v>
      </c>
    </row>
    <row r="381" customFormat="false" ht="15" hidden="false" customHeight="true" outlineLevel="0" collapsed="false">
      <c r="A381" s="1" t="s">
        <v>4598</v>
      </c>
      <c r="B381" s="1" t="s">
        <v>420</v>
      </c>
      <c r="C381" s="1" t="s">
        <v>1490</v>
      </c>
      <c r="E381" s="1" t="n">
        <v>37.9</v>
      </c>
      <c r="F381" s="1" t="n">
        <v>0</v>
      </c>
      <c r="G381" s="1" t="s">
        <v>4599</v>
      </c>
    </row>
    <row r="382" customFormat="false" ht="15" hidden="false" customHeight="true" outlineLevel="0" collapsed="false">
      <c r="A382" s="1" t="s">
        <v>4598</v>
      </c>
      <c r="B382" s="1" t="s">
        <v>427</v>
      </c>
      <c r="C382" s="1" t="s">
        <v>1492</v>
      </c>
      <c r="E382" s="1" t="n">
        <v>1.05</v>
      </c>
      <c r="F382" s="1" t="n">
        <v>0</v>
      </c>
      <c r="G382" s="1" t="s">
        <v>4599</v>
      </c>
    </row>
    <row r="383" customFormat="false" ht="15" hidden="false" customHeight="true" outlineLevel="0" collapsed="false">
      <c r="A383" s="1" t="s">
        <v>4598</v>
      </c>
      <c r="B383" s="1" t="s">
        <v>429</v>
      </c>
      <c r="C383" s="1" t="s">
        <v>1485</v>
      </c>
      <c r="E383" s="1" t="n">
        <v>37.9</v>
      </c>
      <c r="F383" s="1" t="n">
        <v>0</v>
      </c>
      <c r="G383" s="1" t="s">
        <v>4599</v>
      </c>
    </row>
    <row r="384" customFormat="false" ht="15" hidden="false" customHeight="true" outlineLevel="0" collapsed="false">
      <c r="A384" s="1" t="s">
        <v>4598</v>
      </c>
      <c r="B384" s="1" t="s">
        <v>431</v>
      </c>
      <c r="C384" s="1" t="s">
        <v>1626</v>
      </c>
      <c r="E384" s="1" t="n">
        <v>27.96</v>
      </c>
      <c r="F384" s="1" t="n">
        <v>0</v>
      </c>
      <c r="G384" s="1" t="s">
        <v>4599</v>
      </c>
    </row>
    <row r="385" customFormat="false" ht="15" hidden="false" customHeight="true" outlineLevel="0" collapsed="false">
      <c r="A385" s="1" t="s">
        <v>4598</v>
      </c>
      <c r="B385" s="1" t="s">
        <v>434</v>
      </c>
      <c r="C385" s="1" t="s">
        <v>1490</v>
      </c>
      <c r="E385" s="1" t="n">
        <v>37.9</v>
      </c>
      <c r="F385" s="1" t="n">
        <v>0</v>
      </c>
      <c r="G385" s="1" t="s">
        <v>4599</v>
      </c>
    </row>
    <row r="386" customFormat="false" ht="15" hidden="false" customHeight="true" outlineLevel="0" collapsed="false">
      <c r="A386" s="1" t="s">
        <v>4598</v>
      </c>
      <c r="B386" s="1" t="s">
        <v>437</v>
      </c>
      <c r="C386" s="1" t="s">
        <v>1629</v>
      </c>
      <c r="E386" s="1" t="n">
        <v>37.86</v>
      </c>
      <c r="F386" s="1" t="n">
        <v>0</v>
      </c>
      <c r="G386" s="1" t="s">
        <v>4599</v>
      </c>
    </row>
    <row r="387" customFormat="false" ht="15" hidden="false" customHeight="true" outlineLevel="0" collapsed="false">
      <c r="A387" s="1" t="s">
        <v>4598</v>
      </c>
      <c r="B387" s="1" t="s">
        <v>439</v>
      </c>
      <c r="C387" s="1" t="s">
        <v>1532</v>
      </c>
      <c r="E387" s="1" t="n">
        <v>37.88</v>
      </c>
      <c r="F387" s="1" t="n">
        <v>0</v>
      </c>
      <c r="G387" s="1" t="s">
        <v>4599</v>
      </c>
    </row>
    <row r="388" customFormat="false" ht="15" hidden="false" customHeight="true" outlineLevel="0" collapsed="false">
      <c r="A388" s="1" t="s">
        <v>4598</v>
      </c>
      <c r="B388" s="1" t="s">
        <v>442</v>
      </c>
      <c r="C388" s="1" t="s">
        <v>1485</v>
      </c>
      <c r="E388" s="1" t="n">
        <v>37.9</v>
      </c>
      <c r="F388" s="1" t="n">
        <v>0</v>
      </c>
      <c r="G388" s="1" t="s">
        <v>4599</v>
      </c>
    </row>
    <row r="389" customFormat="false" ht="15" hidden="false" customHeight="true" outlineLevel="0" collapsed="false">
      <c r="A389" s="1" t="s">
        <v>4598</v>
      </c>
      <c r="B389" s="1" t="s">
        <v>446</v>
      </c>
      <c r="C389" s="1" t="s">
        <v>1490</v>
      </c>
      <c r="E389" s="1" t="n">
        <v>37.9</v>
      </c>
      <c r="F389" s="1" t="n">
        <v>0</v>
      </c>
      <c r="G389" s="1" t="s">
        <v>4599</v>
      </c>
    </row>
    <row r="390" customFormat="false" ht="15" hidden="false" customHeight="true" outlineLevel="0" collapsed="false">
      <c r="A390" s="1" t="s">
        <v>4598</v>
      </c>
      <c r="B390" s="1" t="s">
        <v>449</v>
      </c>
      <c r="C390" s="1" t="s">
        <v>1488</v>
      </c>
      <c r="E390" s="1" t="n">
        <v>37.89</v>
      </c>
      <c r="F390" s="1" t="n">
        <v>0</v>
      </c>
      <c r="G390" s="1" t="s">
        <v>4599</v>
      </c>
    </row>
    <row r="391" customFormat="false" ht="15" hidden="false" customHeight="true" outlineLevel="0" collapsed="false">
      <c r="A391" s="1" t="s">
        <v>4598</v>
      </c>
      <c r="B391" s="1" t="s">
        <v>452</v>
      </c>
      <c r="C391" s="1" t="s">
        <v>1637</v>
      </c>
      <c r="E391" s="1" t="n">
        <v>3.36</v>
      </c>
      <c r="F391" s="1" t="n">
        <v>0</v>
      </c>
      <c r="G391" s="1" t="s">
        <v>4599</v>
      </c>
    </row>
    <row r="392" customFormat="false" ht="15" hidden="false" customHeight="true" outlineLevel="0" collapsed="false">
      <c r="A392" s="1" t="s">
        <v>4598</v>
      </c>
      <c r="B392" s="1" t="s">
        <v>458</v>
      </c>
      <c r="C392" s="1" t="s">
        <v>1492</v>
      </c>
      <c r="E392" s="1" t="n">
        <v>1.05</v>
      </c>
      <c r="F392" s="1" t="n">
        <v>0</v>
      </c>
      <c r="G392" s="1" t="s">
        <v>4599</v>
      </c>
    </row>
    <row r="393" customFormat="false" ht="15" hidden="false" customHeight="true" outlineLevel="0" collapsed="false">
      <c r="A393" s="1" t="s">
        <v>4598</v>
      </c>
      <c r="B393" s="1" t="s">
        <v>460</v>
      </c>
      <c r="C393" s="1" t="s">
        <v>1641</v>
      </c>
      <c r="E393" s="1" t="n">
        <v>37.88</v>
      </c>
      <c r="F393" s="1" t="n">
        <v>0</v>
      </c>
      <c r="G393" s="1" t="s">
        <v>4599</v>
      </c>
    </row>
    <row r="394" customFormat="false" ht="15" hidden="false" customHeight="true" outlineLevel="0" collapsed="false">
      <c r="A394" s="1" t="s">
        <v>4598</v>
      </c>
      <c r="B394" s="1" t="s">
        <v>462</v>
      </c>
      <c r="C394" s="1" t="s">
        <v>1643</v>
      </c>
      <c r="E394" s="1" t="n">
        <v>20.21</v>
      </c>
      <c r="F394" s="1" t="n">
        <v>0</v>
      </c>
      <c r="G394" s="1" t="s">
        <v>4599</v>
      </c>
    </row>
    <row r="395" customFormat="false" ht="15" hidden="false" customHeight="true" outlineLevel="0" collapsed="false">
      <c r="A395" s="1" t="s">
        <v>4598</v>
      </c>
      <c r="B395" s="1" t="s">
        <v>465</v>
      </c>
      <c r="C395" s="1" t="s">
        <v>1490</v>
      </c>
      <c r="E395" s="1" t="n">
        <v>37.9</v>
      </c>
      <c r="F395" s="1" t="n">
        <v>0</v>
      </c>
      <c r="G395" s="1" t="s">
        <v>4599</v>
      </c>
    </row>
    <row r="396" customFormat="false" ht="15" hidden="false" customHeight="true" outlineLevel="0" collapsed="false">
      <c r="A396" s="1" t="s">
        <v>4598</v>
      </c>
      <c r="B396" s="1" t="s">
        <v>468</v>
      </c>
      <c r="C396" s="1" t="s">
        <v>1646</v>
      </c>
      <c r="E396" s="1" t="n">
        <v>37.84</v>
      </c>
      <c r="F396" s="1" t="n">
        <v>0</v>
      </c>
      <c r="G396" s="1" t="s">
        <v>4599</v>
      </c>
    </row>
    <row r="397" customFormat="false" ht="15" hidden="false" customHeight="true" outlineLevel="0" collapsed="false">
      <c r="A397" s="1" t="s">
        <v>4598</v>
      </c>
      <c r="B397" s="1" t="s">
        <v>473</v>
      </c>
      <c r="C397" s="1" t="s">
        <v>1514</v>
      </c>
      <c r="E397" s="1" t="n">
        <v>37.89</v>
      </c>
      <c r="F397" s="1" t="n">
        <v>0</v>
      </c>
      <c r="G397" s="1" t="s">
        <v>4599</v>
      </c>
    </row>
    <row r="398" customFormat="false" ht="15" hidden="false" customHeight="true" outlineLevel="0" collapsed="false">
      <c r="A398" s="1" t="s">
        <v>4598</v>
      </c>
      <c r="B398" s="1" t="s">
        <v>478</v>
      </c>
      <c r="C398" s="1" t="s">
        <v>1524</v>
      </c>
      <c r="E398" s="1" t="n">
        <v>37.81</v>
      </c>
      <c r="F398" s="1" t="n">
        <v>0</v>
      </c>
      <c r="G398" s="1" t="s">
        <v>4599</v>
      </c>
    </row>
    <row r="399" customFormat="false" ht="15" hidden="false" customHeight="true" outlineLevel="0" collapsed="false">
      <c r="A399" s="1" t="s">
        <v>4598</v>
      </c>
      <c r="B399" s="1" t="s">
        <v>486</v>
      </c>
      <c r="C399" s="1" t="s">
        <v>1485</v>
      </c>
      <c r="E399" s="1" t="n">
        <v>37.9</v>
      </c>
      <c r="F399" s="1" t="n">
        <v>0</v>
      </c>
      <c r="G399" s="1" t="s">
        <v>4599</v>
      </c>
    </row>
    <row r="400" customFormat="false" ht="15" hidden="false" customHeight="true" outlineLevel="0" collapsed="false">
      <c r="A400" s="1" t="s">
        <v>4598</v>
      </c>
      <c r="B400" s="1" t="s">
        <v>488</v>
      </c>
      <c r="C400" s="1" t="s">
        <v>1536</v>
      </c>
      <c r="E400" s="1" t="n">
        <v>37.88</v>
      </c>
      <c r="F400" s="1" t="n">
        <v>0</v>
      </c>
      <c r="G400" s="1" t="s">
        <v>4599</v>
      </c>
    </row>
    <row r="401" customFormat="false" ht="15" hidden="false" customHeight="true" outlineLevel="0" collapsed="false">
      <c r="A401" s="1" t="s">
        <v>4598</v>
      </c>
      <c r="B401" s="1" t="s">
        <v>490</v>
      </c>
      <c r="C401" s="1" t="s">
        <v>1558</v>
      </c>
      <c r="E401" s="1" t="n">
        <v>37.89</v>
      </c>
      <c r="F401" s="1" t="n">
        <v>0</v>
      </c>
      <c r="G401" s="1" t="s">
        <v>4599</v>
      </c>
    </row>
    <row r="402" customFormat="false" ht="15" hidden="false" customHeight="true" outlineLevel="0" collapsed="false">
      <c r="A402" s="1" t="s">
        <v>4598</v>
      </c>
      <c r="B402" s="1" t="s">
        <v>496</v>
      </c>
      <c r="C402" s="1" t="s">
        <v>1604</v>
      </c>
      <c r="E402" s="1" t="n">
        <v>2.37</v>
      </c>
      <c r="F402" s="1" t="n">
        <v>0</v>
      </c>
      <c r="G402" s="1" t="s">
        <v>4599</v>
      </c>
    </row>
    <row r="403" customFormat="false" ht="15" hidden="false" customHeight="true" outlineLevel="0" collapsed="false">
      <c r="A403" s="1" t="s">
        <v>4598</v>
      </c>
      <c r="B403" s="1" t="s">
        <v>499</v>
      </c>
      <c r="C403" s="1" t="s">
        <v>1654</v>
      </c>
      <c r="E403" s="1" t="n">
        <v>37.82</v>
      </c>
      <c r="F403" s="1" t="n">
        <v>0</v>
      </c>
      <c r="G403" s="1" t="s">
        <v>4599</v>
      </c>
    </row>
    <row r="404" customFormat="false" ht="15" hidden="false" customHeight="true" outlineLevel="0" collapsed="false">
      <c r="A404" s="1" t="s">
        <v>4598</v>
      </c>
      <c r="B404" s="1" t="s">
        <v>502</v>
      </c>
      <c r="C404" s="1" t="s">
        <v>1485</v>
      </c>
      <c r="E404" s="1" t="n">
        <v>37.9</v>
      </c>
      <c r="F404" s="1" t="n">
        <v>0</v>
      </c>
      <c r="G404" s="1" t="s">
        <v>4599</v>
      </c>
    </row>
    <row r="405" customFormat="false" ht="15" hidden="false" customHeight="true" outlineLevel="0" collapsed="false">
      <c r="A405" s="1" t="s">
        <v>4598</v>
      </c>
      <c r="B405" s="1" t="s">
        <v>515</v>
      </c>
      <c r="C405" s="1" t="s">
        <v>1657</v>
      </c>
      <c r="E405" s="1" t="n">
        <v>15.71</v>
      </c>
      <c r="F405" s="1" t="n">
        <v>0</v>
      </c>
      <c r="G405" s="1" t="s">
        <v>4599</v>
      </c>
    </row>
    <row r="406" customFormat="false" ht="15" hidden="false" customHeight="true" outlineLevel="0" collapsed="false">
      <c r="A406" s="1" t="s">
        <v>4598</v>
      </c>
      <c r="B406" s="1" t="s">
        <v>518</v>
      </c>
      <c r="C406" s="1" t="s">
        <v>1659</v>
      </c>
      <c r="E406" s="1" t="n">
        <v>37.1</v>
      </c>
      <c r="F406" s="1" t="n">
        <v>0</v>
      </c>
      <c r="G406" s="1" t="s">
        <v>4599</v>
      </c>
    </row>
    <row r="407" customFormat="false" ht="15" hidden="false" customHeight="true" outlineLevel="0" collapsed="false">
      <c r="A407" s="1" t="s">
        <v>4598</v>
      </c>
      <c r="B407" s="1" t="s">
        <v>520</v>
      </c>
      <c r="C407" s="1" t="s">
        <v>1661</v>
      </c>
      <c r="E407" s="1" t="n">
        <v>37.82</v>
      </c>
      <c r="F407" s="1" t="n">
        <v>0</v>
      </c>
      <c r="G407" s="1" t="s">
        <v>4599</v>
      </c>
    </row>
    <row r="408" customFormat="false" ht="15" hidden="false" customHeight="true" outlineLevel="0" collapsed="false">
      <c r="A408" s="1" t="s">
        <v>4598</v>
      </c>
      <c r="B408" s="1" t="s">
        <v>522</v>
      </c>
      <c r="C408" s="1" t="s">
        <v>1504</v>
      </c>
      <c r="E408" s="1" t="n">
        <v>1.05</v>
      </c>
      <c r="F408" s="1" t="n">
        <v>0</v>
      </c>
      <c r="G408" s="1" t="s">
        <v>4599</v>
      </c>
    </row>
    <row r="409" customFormat="false" ht="15" hidden="false" customHeight="true" outlineLevel="0" collapsed="false">
      <c r="A409" s="1" t="s">
        <v>4598</v>
      </c>
      <c r="B409" s="1" t="s">
        <v>524</v>
      </c>
      <c r="C409" s="1" t="s">
        <v>1485</v>
      </c>
      <c r="E409" s="1" t="n">
        <v>37.9</v>
      </c>
      <c r="F409" s="1" t="n">
        <v>0</v>
      </c>
      <c r="G409" s="1" t="s">
        <v>4599</v>
      </c>
    </row>
    <row r="410" customFormat="false" ht="15" hidden="false" customHeight="true" outlineLevel="0" collapsed="false">
      <c r="A410" s="1" t="s">
        <v>4598</v>
      </c>
      <c r="B410" s="1" t="s">
        <v>532</v>
      </c>
      <c r="C410" s="1" t="s">
        <v>1536</v>
      </c>
      <c r="E410" s="1" t="n">
        <v>37.88</v>
      </c>
      <c r="F410" s="1" t="n">
        <v>0</v>
      </c>
      <c r="G410" s="1" t="s">
        <v>4599</v>
      </c>
    </row>
    <row r="411" customFormat="false" ht="15" hidden="false" customHeight="true" outlineLevel="0" collapsed="false">
      <c r="A411" s="1" t="s">
        <v>4598</v>
      </c>
      <c r="B411" s="1" t="s">
        <v>535</v>
      </c>
      <c r="C411" s="1" t="s">
        <v>1514</v>
      </c>
      <c r="E411" s="1" t="n">
        <v>37.89</v>
      </c>
      <c r="F411" s="1" t="n">
        <v>0</v>
      </c>
      <c r="G411" s="1" t="s">
        <v>4599</v>
      </c>
    </row>
    <row r="412" customFormat="false" ht="15" hidden="false" customHeight="true" outlineLevel="0" collapsed="false">
      <c r="A412" s="1" t="s">
        <v>4598</v>
      </c>
      <c r="B412" s="1" t="s">
        <v>537</v>
      </c>
      <c r="C412" s="1" t="s">
        <v>1667</v>
      </c>
      <c r="E412" s="1" t="n">
        <v>37.77</v>
      </c>
      <c r="F412" s="1" t="n">
        <v>0</v>
      </c>
      <c r="G412" s="1" t="s">
        <v>4599</v>
      </c>
    </row>
    <row r="413" customFormat="false" ht="15" hidden="false" customHeight="true" outlineLevel="0" collapsed="false">
      <c r="A413" s="1" t="s">
        <v>4598</v>
      </c>
      <c r="B413" s="1" t="s">
        <v>551</v>
      </c>
      <c r="C413" s="1" t="s">
        <v>1669</v>
      </c>
      <c r="E413" s="1" t="n">
        <v>1.05</v>
      </c>
      <c r="F413" s="1" t="n">
        <v>0</v>
      </c>
      <c r="G413" s="1" t="s">
        <v>4599</v>
      </c>
    </row>
    <row r="414" customFormat="false" ht="15" hidden="false" customHeight="true" outlineLevel="0" collapsed="false">
      <c r="A414" s="1" t="s">
        <v>4598</v>
      </c>
      <c r="B414" s="1" t="s">
        <v>554</v>
      </c>
      <c r="C414" s="1" t="s">
        <v>1671</v>
      </c>
      <c r="E414" s="1" t="n">
        <v>37.83</v>
      </c>
      <c r="F414" s="1" t="n">
        <v>0</v>
      </c>
      <c r="G414" s="1" t="s">
        <v>4599</v>
      </c>
    </row>
    <row r="415" customFormat="false" ht="15" hidden="false" customHeight="true" outlineLevel="0" collapsed="false">
      <c r="A415" s="1" t="s">
        <v>4598</v>
      </c>
      <c r="B415" s="1" t="s">
        <v>556</v>
      </c>
      <c r="C415" s="1" t="s">
        <v>1485</v>
      </c>
      <c r="E415" s="1" t="n">
        <v>37.9</v>
      </c>
      <c r="F415" s="1" t="n">
        <v>0</v>
      </c>
      <c r="G415" s="1" t="s">
        <v>4599</v>
      </c>
    </row>
    <row r="416" customFormat="false" ht="15" hidden="false" customHeight="true" outlineLevel="0" collapsed="false">
      <c r="A416" s="1" t="s">
        <v>4598</v>
      </c>
      <c r="B416" s="1" t="s">
        <v>558</v>
      </c>
      <c r="C416" s="1" t="s">
        <v>1641</v>
      </c>
      <c r="E416" s="1" t="n">
        <v>37.88</v>
      </c>
      <c r="F416" s="1" t="n">
        <v>0</v>
      </c>
      <c r="G416" s="1" t="s">
        <v>4599</v>
      </c>
    </row>
    <row r="417" customFormat="false" ht="15" hidden="false" customHeight="true" outlineLevel="0" collapsed="false">
      <c r="A417" s="1" t="s">
        <v>4598</v>
      </c>
      <c r="B417" s="1" t="s">
        <v>560</v>
      </c>
      <c r="C417" s="1" t="s">
        <v>1485</v>
      </c>
      <c r="E417" s="1" t="n">
        <v>37.9</v>
      </c>
      <c r="F417" s="1" t="n">
        <v>0</v>
      </c>
      <c r="G417" s="1" t="s">
        <v>4599</v>
      </c>
    </row>
    <row r="418" customFormat="false" ht="15" hidden="false" customHeight="true" outlineLevel="0" collapsed="false">
      <c r="A418" s="1" t="s">
        <v>4598</v>
      </c>
      <c r="B418" s="1" t="s">
        <v>563</v>
      </c>
      <c r="C418" s="1" t="s">
        <v>1558</v>
      </c>
      <c r="E418" s="1" t="n">
        <v>37.89</v>
      </c>
      <c r="F418" s="1" t="n">
        <v>0</v>
      </c>
      <c r="G418" s="1" t="s">
        <v>4599</v>
      </c>
    </row>
    <row r="419" customFormat="false" ht="15" hidden="false" customHeight="true" outlineLevel="0" collapsed="false">
      <c r="A419" s="1" t="s">
        <v>4598</v>
      </c>
      <c r="B419" s="1" t="s">
        <v>566</v>
      </c>
      <c r="C419" s="1" t="s">
        <v>1677</v>
      </c>
      <c r="E419" s="1" t="n">
        <v>37.85</v>
      </c>
      <c r="F419" s="1" t="n">
        <v>0</v>
      </c>
      <c r="G419" s="1" t="s">
        <v>4599</v>
      </c>
    </row>
    <row r="420" customFormat="false" ht="15" hidden="false" customHeight="true" outlineLevel="0" collapsed="false">
      <c r="A420" s="1" t="s">
        <v>4598</v>
      </c>
      <c r="B420" s="1" t="s">
        <v>571</v>
      </c>
      <c r="C420" s="1" t="s">
        <v>1558</v>
      </c>
      <c r="E420" s="1" t="n">
        <v>37.89</v>
      </c>
      <c r="F420" s="1" t="n">
        <v>0</v>
      </c>
      <c r="G420" s="1" t="s">
        <v>4599</v>
      </c>
    </row>
    <row r="421" customFormat="false" ht="15" hidden="false" customHeight="true" outlineLevel="0" collapsed="false">
      <c r="A421" s="1" t="s">
        <v>4598</v>
      </c>
      <c r="B421" s="1" t="s">
        <v>573</v>
      </c>
      <c r="C421" s="1" t="s">
        <v>1680</v>
      </c>
      <c r="E421" s="1" t="n">
        <v>2.35</v>
      </c>
      <c r="F421" s="1" t="n">
        <v>0</v>
      </c>
      <c r="G421" s="1" t="s">
        <v>4599</v>
      </c>
    </row>
    <row r="422" customFormat="false" ht="15" hidden="false" customHeight="true" outlineLevel="0" collapsed="false">
      <c r="A422" s="1" t="s">
        <v>4598</v>
      </c>
      <c r="B422" s="1" t="s">
        <v>578</v>
      </c>
      <c r="C422" s="1" t="s">
        <v>1490</v>
      </c>
      <c r="E422" s="1" t="n">
        <v>37.9</v>
      </c>
      <c r="F422" s="1" t="n">
        <v>0</v>
      </c>
      <c r="G422" s="1" t="s">
        <v>4599</v>
      </c>
    </row>
    <row r="423" customFormat="false" ht="15" hidden="false" customHeight="true" outlineLevel="0" collapsed="false">
      <c r="A423" s="1" t="s">
        <v>4598</v>
      </c>
      <c r="B423" s="1" t="s">
        <v>580</v>
      </c>
      <c r="C423" s="1" t="s">
        <v>1683</v>
      </c>
      <c r="E423" s="1" t="n">
        <v>31.65</v>
      </c>
      <c r="F423" s="1" t="n">
        <v>0</v>
      </c>
      <c r="G423" s="1" t="s">
        <v>4599</v>
      </c>
    </row>
    <row r="424" customFormat="false" ht="15" hidden="false" customHeight="true" outlineLevel="0" collapsed="false">
      <c r="A424" s="1" t="s">
        <v>4598</v>
      </c>
      <c r="B424" s="1" t="s">
        <v>582</v>
      </c>
      <c r="C424" s="1" t="s">
        <v>584</v>
      </c>
      <c r="E424" s="1" t="n">
        <v>15.24</v>
      </c>
      <c r="F424" s="1" t="n">
        <v>0</v>
      </c>
      <c r="G424" s="1" t="s">
        <v>4599</v>
      </c>
    </row>
    <row r="425" customFormat="false" ht="15" hidden="false" customHeight="true" outlineLevel="0" collapsed="false">
      <c r="A425" s="1" t="s">
        <v>4598</v>
      </c>
      <c r="B425" s="1" t="s">
        <v>585</v>
      </c>
      <c r="C425" s="1" t="s">
        <v>1604</v>
      </c>
      <c r="E425" s="1" t="n">
        <v>2.37</v>
      </c>
      <c r="F425" s="1" t="n">
        <v>0</v>
      </c>
      <c r="G425" s="1" t="s">
        <v>4599</v>
      </c>
    </row>
    <row r="426" customFormat="false" ht="15" hidden="false" customHeight="true" outlineLevel="0" collapsed="false">
      <c r="A426" s="1" t="s">
        <v>4598</v>
      </c>
      <c r="B426" s="1" t="s">
        <v>587</v>
      </c>
      <c r="C426" s="1" t="s">
        <v>1558</v>
      </c>
      <c r="E426" s="1" t="n">
        <v>37.89</v>
      </c>
      <c r="F426" s="1" t="n">
        <v>0</v>
      </c>
      <c r="G426" s="1" t="s">
        <v>4599</v>
      </c>
    </row>
    <row r="427" customFormat="false" ht="15" hidden="false" customHeight="true" outlineLevel="0" collapsed="false">
      <c r="A427" s="1" t="s">
        <v>4598</v>
      </c>
      <c r="B427" s="1" t="s">
        <v>589</v>
      </c>
      <c r="C427" s="1" t="s">
        <v>1488</v>
      </c>
      <c r="E427" s="1" t="n">
        <v>37.89</v>
      </c>
      <c r="F427" s="1" t="n">
        <v>0</v>
      </c>
      <c r="G427" s="1" t="s">
        <v>4599</v>
      </c>
    </row>
    <row r="428" customFormat="false" ht="15" hidden="false" customHeight="true" outlineLevel="0" collapsed="false">
      <c r="A428" s="1" t="s">
        <v>4598</v>
      </c>
      <c r="B428" s="1" t="s">
        <v>591</v>
      </c>
      <c r="C428" s="1" t="s">
        <v>1689</v>
      </c>
      <c r="E428" s="1" t="n">
        <v>15.7</v>
      </c>
      <c r="F428" s="1" t="n">
        <v>0</v>
      </c>
      <c r="G428" s="1" t="s">
        <v>4599</v>
      </c>
    </row>
    <row r="429" customFormat="false" ht="15" hidden="false" customHeight="true" outlineLevel="0" collapsed="false">
      <c r="A429" s="1" t="s">
        <v>4598</v>
      </c>
      <c r="B429" s="1" t="s">
        <v>594</v>
      </c>
      <c r="C429" s="1" t="s">
        <v>1691</v>
      </c>
      <c r="E429" s="1" t="n">
        <v>11.95</v>
      </c>
      <c r="F429" s="1" t="n">
        <v>0</v>
      </c>
      <c r="G429" s="1" t="s">
        <v>4599</v>
      </c>
    </row>
    <row r="430" customFormat="false" ht="15" hidden="false" customHeight="true" outlineLevel="0" collapsed="false">
      <c r="A430" s="1" t="s">
        <v>4598</v>
      </c>
      <c r="B430" s="1" t="s">
        <v>600</v>
      </c>
      <c r="C430" s="1" t="s">
        <v>1693</v>
      </c>
      <c r="E430" s="1" t="n">
        <v>15.23</v>
      </c>
      <c r="F430" s="1" t="n">
        <v>0</v>
      </c>
      <c r="G430" s="1" t="s">
        <v>4599</v>
      </c>
    </row>
    <row r="431" customFormat="false" ht="15" hidden="false" customHeight="true" outlineLevel="0" collapsed="false">
      <c r="A431" s="1" t="s">
        <v>4598</v>
      </c>
      <c r="B431" s="1" t="s">
        <v>602</v>
      </c>
      <c r="C431" s="1" t="s">
        <v>1695</v>
      </c>
      <c r="E431" s="1" t="n">
        <v>32.52</v>
      </c>
      <c r="F431" s="1" t="n">
        <v>0</v>
      </c>
      <c r="G431" s="1" t="s">
        <v>4599</v>
      </c>
    </row>
    <row r="432" customFormat="false" ht="15" hidden="false" customHeight="true" outlineLevel="0" collapsed="false">
      <c r="A432" s="1" t="s">
        <v>4598</v>
      </c>
      <c r="B432" s="1" t="s">
        <v>604</v>
      </c>
      <c r="C432" s="1" t="s">
        <v>1697</v>
      </c>
      <c r="E432" s="1" t="n">
        <v>14.73</v>
      </c>
      <c r="F432" s="1" t="n">
        <v>0</v>
      </c>
      <c r="G432" s="1" t="s">
        <v>4599</v>
      </c>
    </row>
    <row r="433" customFormat="false" ht="15" hidden="false" customHeight="true" outlineLevel="0" collapsed="false">
      <c r="A433" s="1" t="s">
        <v>4598</v>
      </c>
      <c r="B433" s="1" t="s">
        <v>607</v>
      </c>
      <c r="C433" s="1" t="s">
        <v>1699</v>
      </c>
      <c r="E433" s="1" t="n">
        <v>22.61</v>
      </c>
      <c r="F433" s="1" t="n">
        <v>0</v>
      </c>
      <c r="G433" s="1" t="s">
        <v>4599</v>
      </c>
    </row>
    <row r="434" customFormat="false" ht="15" hidden="false" customHeight="true" outlineLevel="0" collapsed="false">
      <c r="A434" s="1" t="s">
        <v>4598</v>
      </c>
      <c r="B434" s="1" t="s">
        <v>610</v>
      </c>
      <c r="C434" s="1" t="s">
        <v>1584</v>
      </c>
      <c r="E434" s="1" t="n">
        <v>37.86</v>
      </c>
      <c r="F434" s="1" t="n">
        <v>0</v>
      </c>
      <c r="G434" s="1" t="s">
        <v>4599</v>
      </c>
    </row>
    <row r="435" customFormat="false" ht="15" hidden="false" customHeight="true" outlineLevel="0" collapsed="false">
      <c r="A435" s="1" t="s">
        <v>4598</v>
      </c>
      <c r="B435" s="1" t="s">
        <v>614</v>
      </c>
      <c r="C435" s="1" t="s">
        <v>1702</v>
      </c>
      <c r="E435" s="1" t="n">
        <v>2.44</v>
      </c>
      <c r="F435" s="1" t="n">
        <v>0</v>
      </c>
      <c r="G435" s="1" t="s">
        <v>4599</v>
      </c>
    </row>
    <row r="436" customFormat="false" ht="15" hidden="false" customHeight="true" outlineLevel="0" collapsed="false">
      <c r="A436" s="1" t="s">
        <v>4598</v>
      </c>
      <c r="B436" s="1" t="s">
        <v>616</v>
      </c>
      <c r="C436" s="1" t="s">
        <v>1490</v>
      </c>
      <c r="E436" s="1" t="n">
        <v>37.9</v>
      </c>
      <c r="F436" s="1" t="n">
        <v>0</v>
      </c>
      <c r="G436" s="1" t="s">
        <v>4599</v>
      </c>
    </row>
    <row r="437" customFormat="false" ht="15" hidden="false" customHeight="true" outlineLevel="0" collapsed="false">
      <c r="A437" s="1" t="s">
        <v>4598</v>
      </c>
      <c r="B437" s="1" t="s">
        <v>618</v>
      </c>
      <c r="C437" s="1" t="s">
        <v>1490</v>
      </c>
      <c r="E437" s="1" t="n">
        <v>37.9</v>
      </c>
      <c r="F437" s="1" t="n">
        <v>0</v>
      </c>
      <c r="G437" s="1" t="s">
        <v>4599</v>
      </c>
    </row>
    <row r="438" customFormat="false" ht="15" hidden="false" customHeight="true" outlineLevel="0" collapsed="false">
      <c r="A438" s="1" t="s">
        <v>4598</v>
      </c>
      <c r="B438" s="1" t="s">
        <v>621</v>
      </c>
      <c r="C438" s="1" t="s">
        <v>1706</v>
      </c>
      <c r="E438" s="1" t="n">
        <v>34.48</v>
      </c>
      <c r="F438" s="1" t="n">
        <v>0</v>
      </c>
      <c r="G438" s="1" t="s">
        <v>4599</v>
      </c>
    </row>
    <row r="439" customFormat="false" ht="15" hidden="false" customHeight="true" outlineLevel="0" collapsed="false">
      <c r="A439" s="1" t="s">
        <v>4598</v>
      </c>
      <c r="B439" s="1" t="s">
        <v>626</v>
      </c>
      <c r="C439" s="1" t="s">
        <v>1677</v>
      </c>
      <c r="E439" s="1" t="n">
        <v>37.85</v>
      </c>
      <c r="F439" s="1" t="n">
        <v>0</v>
      </c>
      <c r="G439" s="1" t="s">
        <v>4599</v>
      </c>
    </row>
    <row r="440" customFormat="false" ht="15" hidden="false" customHeight="true" outlineLevel="0" collapsed="false">
      <c r="A440" s="1" t="s">
        <v>4598</v>
      </c>
      <c r="B440" s="1" t="s">
        <v>629</v>
      </c>
      <c r="C440" s="1" t="s">
        <v>1514</v>
      </c>
      <c r="E440" s="1" t="n">
        <v>37.89</v>
      </c>
      <c r="F440" s="1" t="n">
        <v>0</v>
      </c>
      <c r="G440" s="1" t="s">
        <v>4599</v>
      </c>
    </row>
    <row r="441" customFormat="false" ht="15" hidden="false" customHeight="true" outlineLevel="0" collapsed="false">
      <c r="A441" s="1" t="s">
        <v>4598</v>
      </c>
      <c r="B441" s="1" t="s">
        <v>631</v>
      </c>
      <c r="C441" s="1" t="s">
        <v>1485</v>
      </c>
      <c r="E441" s="1" t="n">
        <v>37.9</v>
      </c>
      <c r="F441" s="1" t="n">
        <v>0</v>
      </c>
      <c r="G441" s="1" t="s">
        <v>4599</v>
      </c>
    </row>
    <row r="442" customFormat="false" ht="15" hidden="false" customHeight="true" outlineLevel="0" collapsed="false">
      <c r="A442" s="1" t="s">
        <v>4598</v>
      </c>
      <c r="B442" s="1" t="s">
        <v>635</v>
      </c>
      <c r="C442" s="1" t="s">
        <v>1504</v>
      </c>
      <c r="E442" s="1" t="n">
        <v>1.05</v>
      </c>
      <c r="F442" s="1" t="n">
        <v>0</v>
      </c>
      <c r="G442" s="1" t="s">
        <v>4599</v>
      </c>
    </row>
    <row r="443" customFormat="false" ht="15" hidden="false" customHeight="true" outlineLevel="0" collapsed="false">
      <c r="A443" s="1" t="s">
        <v>4598</v>
      </c>
      <c r="B443" s="1" t="s">
        <v>638</v>
      </c>
      <c r="C443" s="1" t="s">
        <v>1536</v>
      </c>
      <c r="E443" s="1" t="n">
        <v>37.88</v>
      </c>
      <c r="F443" s="1" t="n">
        <v>0</v>
      </c>
      <c r="G443" s="1" t="s">
        <v>4599</v>
      </c>
    </row>
    <row r="444" customFormat="false" ht="15" hidden="false" customHeight="true" outlineLevel="0" collapsed="false">
      <c r="A444" s="1" t="s">
        <v>4598</v>
      </c>
      <c r="B444" s="1" t="s">
        <v>645</v>
      </c>
      <c r="C444" s="1" t="s">
        <v>1713</v>
      </c>
      <c r="E444" s="1" t="n">
        <v>15.57</v>
      </c>
      <c r="F444" s="1" t="n">
        <v>0</v>
      </c>
      <c r="G444" s="1" t="s">
        <v>4599</v>
      </c>
    </row>
    <row r="445" customFormat="false" ht="15" hidden="false" customHeight="true" outlineLevel="0" collapsed="false">
      <c r="A445" s="1" t="s">
        <v>4598</v>
      </c>
      <c r="B445" s="1" t="s">
        <v>648</v>
      </c>
      <c r="C445" s="1" t="s">
        <v>1715</v>
      </c>
      <c r="E445" s="1" t="n">
        <v>32.04</v>
      </c>
      <c r="F445" s="1" t="n">
        <v>0</v>
      </c>
      <c r="G445" s="1" t="s">
        <v>4599</v>
      </c>
    </row>
    <row r="446" customFormat="false" ht="15" hidden="false" customHeight="true" outlineLevel="0" collapsed="false">
      <c r="A446" s="1" t="s">
        <v>4598</v>
      </c>
      <c r="B446" s="1" t="s">
        <v>650</v>
      </c>
      <c r="C446" s="1" t="s">
        <v>1717</v>
      </c>
      <c r="E446" s="1" t="n">
        <v>37.14</v>
      </c>
      <c r="F446" s="1" t="n">
        <v>0</v>
      </c>
      <c r="G446" s="1" t="s">
        <v>4599</v>
      </c>
    </row>
    <row r="447" customFormat="false" ht="15" hidden="false" customHeight="true" outlineLevel="0" collapsed="false">
      <c r="A447" s="1" t="s">
        <v>4598</v>
      </c>
      <c r="B447" s="1" t="s">
        <v>654</v>
      </c>
      <c r="C447" s="1" t="s">
        <v>1719</v>
      </c>
      <c r="E447" s="1" t="n">
        <v>17.45</v>
      </c>
      <c r="F447" s="1" t="n">
        <v>0</v>
      </c>
      <c r="G447" s="1" t="s">
        <v>4599</v>
      </c>
    </row>
    <row r="448" customFormat="false" ht="15" hidden="false" customHeight="true" outlineLevel="0" collapsed="false">
      <c r="A448" s="1" t="s">
        <v>4598</v>
      </c>
      <c r="B448" s="1" t="s">
        <v>657</v>
      </c>
      <c r="C448" s="1" t="s">
        <v>1514</v>
      </c>
      <c r="E448" s="1" t="n">
        <v>37.89</v>
      </c>
      <c r="F448" s="1" t="n">
        <v>0</v>
      </c>
      <c r="G448" s="1" t="s">
        <v>4599</v>
      </c>
    </row>
    <row r="449" customFormat="false" ht="15" hidden="false" customHeight="true" outlineLevel="0" collapsed="false">
      <c r="A449" s="1" t="s">
        <v>4598</v>
      </c>
      <c r="B449" s="1" t="s">
        <v>659</v>
      </c>
      <c r="C449" s="1" t="s">
        <v>1490</v>
      </c>
      <c r="E449" s="1" t="n">
        <v>37.9</v>
      </c>
      <c r="F449" s="1" t="n">
        <v>0</v>
      </c>
      <c r="G449" s="1" t="s">
        <v>4599</v>
      </c>
    </row>
    <row r="450" customFormat="false" ht="15" hidden="false" customHeight="true" outlineLevel="0" collapsed="false">
      <c r="A450" s="1" t="s">
        <v>4598</v>
      </c>
      <c r="B450" s="1" t="s">
        <v>661</v>
      </c>
      <c r="C450" s="1" t="s">
        <v>1485</v>
      </c>
      <c r="E450" s="1" t="n">
        <v>37.9</v>
      </c>
      <c r="F450" s="1" t="n">
        <v>0</v>
      </c>
      <c r="G450" s="1" t="s">
        <v>4599</v>
      </c>
    </row>
    <row r="451" customFormat="false" ht="15" hidden="false" customHeight="true" outlineLevel="0" collapsed="false">
      <c r="A451" s="1" t="s">
        <v>4598</v>
      </c>
      <c r="B451" s="1" t="s">
        <v>663</v>
      </c>
      <c r="C451" s="1" t="s">
        <v>1584</v>
      </c>
      <c r="E451" s="1" t="n">
        <v>37.86</v>
      </c>
      <c r="F451" s="1" t="n">
        <v>0</v>
      </c>
      <c r="G451" s="1" t="s">
        <v>4599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2026-10-10T19:46:12Z</dcterms:created>
  <dc:creator>openpyxl</dc:creator>
  <dc:description/>
  <dc:language>en-US</dc:language>
  <cp:lastModifiedBy/>
  <dcterms:modified xsi:type="dcterms:W3CDTF">2026-10-19T10:45:27Z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